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830" yWindow="-255" windowWidth="14805" windowHeight="8115" tabRatio="599" firstSheet="9" activeTab="14"/>
  </bookViews>
  <sheets>
    <sheet name="ABC" sheetId="1" r:id="rId1"/>
    <sheet name="tab1.1" sheetId="2" r:id="rId2"/>
    <sheet name="tab1.2" sheetId="3" r:id="rId3"/>
    <sheet name="tab1.3" sheetId="4" r:id="rId4"/>
    <sheet name="tab1.4 " sheetId="5" r:id="rId5"/>
    <sheet name="tab1.5" sheetId="6" r:id="rId6"/>
    <sheet name="tab1.6" sheetId="7" r:id="rId7"/>
    <sheet name="tab1.7" sheetId="8" r:id="rId8"/>
    <sheet name="tab1.8" sheetId="9" r:id="rId9"/>
    <sheet name="tab1.9" sheetId="10" r:id="rId10"/>
    <sheet name="tab1.10" sheetId="11" r:id="rId11"/>
    <sheet name="tab1.11" sheetId="12" r:id="rId12"/>
    <sheet name="tab1.12" sheetId="13" r:id="rId13"/>
    <sheet name="tab1.13" sheetId="14" r:id="rId14"/>
    <sheet name="Tab1.14" sheetId="15" r:id="rId15"/>
    <sheet name="tab1.15" sheetId="16" r:id="rId16"/>
    <sheet name="tab1.16" sheetId="17" r:id="rId17"/>
    <sheet name="Sheet1" sheetId="18" r:id="rId18"/>
    <sheet name="Sheet2" sheetId="19" r:id="rId19"/>
    <sheet name="Sheet3" sheetId="20" r:id="rId20"/>
    <sheet name="Sheet4" sheetId="21" r:id="rId21"/>
  </sheets>
  <calcPr calcId="152511"/>
</workbook>
</file>

<file path=xl/calcChain.xml><?xml version="1.0" encoding="utf-8"?>
<calcChain xmlns="http://schemas.openxmlformats.org/spreadsheetml/2006/main">
  <c r="J7" i="17" l="1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6" i="17"/>
  <c r="R19" i="9" l="1"/>
  <c r="R18" i="9"/>
  <c r="R17" i="9"/>
  <c r="R16" i="9"/>
  <c r="R7" i="9"/>
  <c r="R8" i="9"/>
  <c r="R9" i="9"/>
  <c r="R10" i="9"/>
  <c r="R11" i="9"/>
  <c r="R12" i="9"/>
  <c r="R13" i="9"/>
  <c r="R14" i="9"/>
  <c r="R15" i="9"/>
  <c r="R6" i="9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C22" i="1"/>
  <c r="B22" i="1"/>
  <c r="S20" i="4"/>
  <c r="N14" i="8" l="1"/>
  <c r="N9" i="8"/>
  <c r="N10" i="8"/>
  <c r="N11" i="8"/>
  <c r="N12" i="8"/>
  <c r="N13" i="8"/>
  <c r="N15" i="8"/>
  <c r="N16" i="8"/>
  <c r="N17" i="8"/>
  <c r="N18" i="8"/>
  <c r="N19" i="8"/>
  <c r="N20" i="8"/>
  <c r="N8" i="8"/>
  <c r="D21" i="8"/>
  <c r="E21" i="8"/>
  <c r="F21" i="8"/>
  <c r="G21" i="8"/>
  <c r="H21" i="8"/>
  <c r="I21" i="8"/>
  <c r="J21" i="8"/>
  <c r="K21" i="8"/>
  <c r="L21" i="8"/>
  <c r="M21" i="8"/>
  <c r="C21" i="8"/>
  <c r="N6" i="8"/>
  <c r="N7" i="8"/>
  <c r="C24" i="7"/>
  <c r="D24" i="7"/>
  <c r="E24" i="7"/>
  <c r="F24" i="7"/>
  <c r="G24" i="7"/>
  <c r="H24" i="7"/>
  <c r="I24" i="7"/>
  <c r="J24" i="7"/>
  <c r="K24" i="7"/>
  <c r="L24" i="7"/>
  <c r="B24" i="7"/>
  <c r="M21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7" i="7"/>
  <c r="M24" i="7" s="1"/>
  <c r="M22" i="7"/>
  <c r="N21" i="8" l="1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AD22" i="6"/>
  <c r="AE21" i="6"/>
  <c r="AE22" i="6" l="1"/>
  <c r="M18" i="11" l="1"/>
  <c r="O18" i="10"/>
  <c r="C18" i="16"/>
  <c r="D18" i="16"/>
  <c r="E18" i="16"/>
  <c r="F18" i="16"/>
  <c r="G18" i="16"/>
  <c r="H18" i="16"/>
  <c r="I18" i="16"/>
  <c r="J17" i="16"/>
  <c r="K19" i="15"/>
  <c r="E18" i="14"/>
  <c r="F18" i="14"/>
  <c r="G18" i="14"/>
  <c r="H18" i="14"/>
  <c r="I18" i="14"/>
  <c r="J18" i="14"/>
  <c r="K18" i="14"/>
  <c r="L17" i="14"/>
  <c r="C18" i="14"/>
  <c r="D18" i="14"/>
  <c r="F18" i="13"/>
  <c r="G18" i="13"/>
  <c r="H18" i="13"/>
  <c r="I18" i="13"/>
  <c r="J18" i="13"/>
  <c r="K18" i="13"/>
  <c r="L18" i="13"/>
  <c r="M18" i="13"/>
  <c r="C18" i="13"/>
  <c r="D18" i="13"/>
  <c r="J18" i="16" l="1"/>
  <c r="N18" i="13"/>
  <c r="N17" i="13" l="1"/>
  <c r="I21" i="17"/>
  <c r="H21" i="17"/>
  <c r="G21" i="17"/>
  <c r="F21" i="17"/>
  <c r="E21" i="17"/>
  <c r="D21" i="17"/>
  <c r="C21" i="17"/>
  <c r="B21" i="17"/>
  <c r="D35" i="1" l="1"/>
  <c r="D18" i="5"/>
  <c r="E18" i="5"/>
  <c r="F18" i="5"/>
  <c r="G18" i="5"/>
  <c r="H18" i="5"/>
  <c r="I18" i="5"/>
  <c r="J18" i="5"/>
  <c r="K18" i="5"/>
  <c r="L18" i="5"/>
  <c r="M18" i="5"/>
  <c r="N18" i="5"/>
  <c r="C18" i="5"/>
  <c r="AB18" i="3"/>
  <c r="AC18" i="3"/>
  <c r="H19" i="2"/>
  <c r="I19" i="2" s="1"/>
  <c r="E19" i="2"/>
  <c r="I17" i="1"/>
  <c r="D17" i="1"/>
  <c r="J16" i="16"/>
  <c r="J15" i="16"/>
  <c r="J14" i="16"/>
  <c r="L16" i="14"/>
  <c r="L15" i="14"/>
  <c r="L14" i="14"/>
  <c r="N16" i="13"/>
  <c r="N15" i="13"/>
  <c r="N14" i="13"/>
  <c r="E14" i="13"/>
  <c r="E15" i="13"/>
  <c r="E16" i="13"/>
  <c r="E17" i="13"/>
  <c r="AA18" i="12"/>
  <c r="E18" i="19"/>
  <c r="D18" i="19"/>
  <c r="C18" i="19"/>
  <c r="B18" i="19"/>
  <c r="F18" i="19" s="1"/>
  <c r="F16" i="19"/>
  <c r="F15" i="19"/>
  <c r="F14" i="19"/>
  <c r="F13" i="19"/>
  <c r="F12" i="19"/>
  <c r="F11" i="19"/>
  <c r="F10" i="19"/>
  <c r="F9" i="19"/>
  <c r="F8" i="19"/>
  <c r="F7" i="19"/>
  <c r="F6" i="19"/>
  <c r="AA17" i="12"/>
  <c r="AA16" i="12"/>
  <c r="O14" i="5"/>
  <c r="O15" i="5"/>
  <c r="O16" i="5"/>
  <c r="O17" i="5"/>
  <c r="AA15" i="12"/>
  <c r="E12" i="2"/>
  <c r="J13" i="16"/>
  <c r="L13" i="14"/>
  <c r="N13" i="13"/>
  <c r="E13" i="13"/>
  <c r="AA14" i="12"/>
  <c r="O13" i="5"/>
  <c r="J12" i="16"/>
  <c r="J11" i="16"/>
  <c r="J10" i="16"/>
  <c r="L12" i="14"/>
  <c r="L11" i="14"/>
  <c r="L10" i="14"/>
  <c r="N12" i="13"/>
  <c r="E12" i="13"/>
  <c r="E11" i="13"/>
  <c r="E10" i="13"/>
  <c r="N11" i="13"/>
  <c r="N10" i="13"/>
  <c r="W19" i="12"/>
  <c r="X19" i="12"/>
  <c r="Y19" i="12"/>
  <c r="Z19" i="12"/>
  <c r="AA13" i="12"/>
  <c r="AA12" i="12"/>
  <c r="AA11" i="12"/>
  <c r="O12" i="5"/>
  <c r="O11" i="5"/>
  <c r="O10" i="5"/>
  <c r="AA19" i="12" l="1"/>
  <c r="E6" i="13"/>
  <c r="E7" i="13"/>
  <c r="E8" i="13"/>
  <c r="E9" i="13"/>
  <c r="AE23" i="6"/>
  <c r="AE20" i="6"/>
  <c r="AE19" i="6"/>
  <c r="AE18" i="6"/>
  <c r="AE17" i="6"/>
  <c r="AE16" i="6"/>
  <c r="AE15" i="6"/>
  <c r="AE14" i="6"/>
  <c r="AE13" i="6"/>
  <c r="AE12" i="6"/>
  <c r="AE11" i="6"/>
  <c r="AE10" i="6"/>
  <c r="AE9" i="6"/>
  <c r="AE8" i="6"/>
  <c r="AE7" i="6"/>
  <c r="E18" i="13" l="1"/>
  <c r="L6" i="14"/>
  <c r="L7" i="14"/>
  <c r="L8" i="14"/>
  <c r="L9" i="14"/>
  <c r="N6" i="13"/>
  <c r="N7" i="13"/>
  <c r="N8" i="13"/>
  <c r="N9" i="13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L18" i="14" l="1"/>
  <c r="J9" i="16"/>
  <c r="AA10" i="12"/>
  <c r="O9" i="5"/>
  <c r="AA9" i="12"/>
  <c r="O8" i="5"/>
  <c r="O6" i="5"/>
  <c r="O7" i="5"/>
  <c r="J8" i="16"/>
  <c r="J7" i="16"/>
  <c r="J6" i="16"/>
  <c r="AA8" i="12"/>
  <c r="AA7" i="12"/>
  <c r="K18" i="15"/>
  <c r="K17" i="15"/>
  <c r="K16" i="15"/>
  <c r="K15" i="15"/>
  <c r="K14" i="15"/>
  <c r="K13" i="15"/>
  <c r="K12" i="15"/>
  <c r="K11" i="15"/>
  <c r="K10" i="15"/>
  <c r="K9" i="15"/>
  <c r="K8" i="15"/>
  <c r="K7" i="15"/>
  <c r="K6" i="15"/>
  <c r="T19" i="12"/>
  <c r="S19" i="12"/>
  <c r="R19" i="12"/>
  <c r="P19" i="12"/>
  <c r="O19" i="12"/>
  <c r="N19" i="12"/>
  <c r="M19" i="12"/>
  <c r="K19" i="12"/>
  <c r="J19" i="12"/>
  <c r="I19" i="12"/>
  <c r="H19" i="12"/>
  <c r="L19" i="12" s="1"/>
  <c r="F19" i="12"/>
  <c r="E19" i="12"/>
  <c r="D19" i="12"/>
  <c r="C19" i="12"/>
  <c r="V18" i="12"/>
  <c r="Q18" i="12"/>
  <c r="L18" i="12"/>
  <c r="G18" i="12"/>
  <c r="V17" i="12"/>
  <c r="Q17" i="12"/>
  <c r="L17" i="12"/>
  <c r="G17" i="12"/>
  <c r="V16" i="12"/>
  <c r="Q16" i="12"/>
  <c r="L16" i="12"/>
  <c r="G16" i="12"/>
  <c r="V15" i="12"/>
  <c r="Q15" i="12"/>
  <c r="L15" i="12"/>
  <c r="G15" i="12"/>
  <c r="V14" i="12"/>
  <c r="Q14" i="12"/>
  <c r="L14" i="12"/>
  <c r="G14" i="12"/>
  <c r="V13" i="12"/>
  <c r="Q13" i="12"/>
  <c r="L13" i="12"/>
  <c r="G13" i="12"/>
  <c r="V12" i="12"/>
  <c r="Q12" i="12"/>
  <c r="L12" i="12"/>
  <c r="G12" i="12"/>
  <c r="V11" i="12"/>
  <c r="Q11" i="12"/>
  <c r="L11" i="12"/>
  <c r="G11" i="12"/>
  <c r="V10" i="12"/>
  <c r="Q10" i="12"/>
  <c r="L10" i="12"/>
  <c r="G10" i="12"/>
  <c r="V9" i="12"/>
  <c r="Q9" i="12"/>
  <c r="L9" i="12"/>
  <c r="G9" i="12"/>
  <c r="V8" i="12"/>
  <c r="Q8" i="12"/>
  <c r="L8" i="12"/>
  <c r="G8" i="12"/>
  <c r="V7" i="12"/>
  <c r="V19" i="12" s="1"/>
  <c r="Q7" i="12"/>
  <c r="L7" i="12"/>
  <c r="G7" i="12"/>
  <c r="G19" i="12" s="1"/>
  <c r="M17" i="11"/>
  <c r="M16" i="11"/>
  <c r="M15" i="11"/>
  <c r="M14" i="11"/>
  <c r="M13" i="11"/>
  <c r="M12" i="11"/>
  <c r="M11" i="11"/>
  <c r="M10" i="11"/>
  <c r="M9" i="11"/>
  <c r="M8" i="11"/>
  <c r="M7" i="11"/>
  <c r="M6" i="11"/>
  <c r="M5" i="11"/>
  <c r="O17" i="10"/>
  <c r="O16" i="10"/>
  <c r="O15" i="10"/>
  <c r="O14" i="10"/>
  <c r="O13" i="10"/>
  <c r="O12" i="10"/>
  <c r="O11" i="10"/>
  <c r="O10" i="10"/>
  <c r="O9" i="10"/>
  <c r="O8" i="10"/>
  <c r="O7" i="10"/>
  <c r="O6" i="10"/>
  <c r="O5" i="10"/>
  <c r="O18" i="5" l="1"/>
  <c r="Q19" i="12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M18" i="3"/>
  <c r="L18" i="3"/>
  <c r="K18" i="3"/>
  <c r="J18" i="3"/>
  <c r="I18" i="3"/>
  <c r="G18" i="3"/>
  <c r="F18" i="3"/>
  <c r="E18" i="3"/>
  <c r="D18" i="3"/>
  <c r="C18" i="3"/>
  <c r="B18" i="3"/>
  <c r="H13" i="3"/>
  <c r="H18" i="3" s="1"/>
  <c r="H18" i="2"/>
  <c r="E18" i="2"/>
  <c r="H17" i="2"/>
  <c r="E17" i="2"/>
  <c r="H16" i="2"/>
  <c r="E16" i="2"/>
  <c r="H15" i="2"/>
  <c r="E15" i="2"/>
  <c r="H14" i="2"/>
  <c r="E14" i="2"/>
  <c r="I14" i="2" s="1"/>
  <c r="H13" i="2"/>
  <c r="E13" i="2"/>
  <c r="I13" i="2" s="1"/>
  <c r="H12" i="2"/>
  <c r="I12" i="2" s="1"/>
  <c r="H11" i="2"/>
  <c r="E11" i="2"/>
  <c r="I11" i="2" s="1"/>
  <c r="H10" i="2"/>
  <c r="E10" i="2"/>
  <c r="I10" i="2" s="1"/>
  <c r="H9" i="2"/>
  <c r="E9" i="2"/>
  <c r="H8" i="2"/>
  <c r="E8" i="2"/>
  <c r="I8" i="2" s="1"/>
  <c r="H7" i="2"/>
  <c r="E7" i="2"/>
  <c r="I7" i="2" s="1"/>
  <c r="H6" i="2"/>
  <c r="E6" i="2"/>
  <c r="D34" i="1"/>
  <c r="D33" i="1"/>
  <c r="D32" i="1"/>
  <c r="D31" i="1"/>
  <c r="D30" i="1"/>
  <c r="D29" i="1"/>
  <c r="D28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I9" i="2" l="1"/>
  <c r="D23" i="1"/>
  <c r="D25" i="1"/>
  <c r="D27" i="1"/>
  <c r="I16" i="2"/>
  <c r="I17" i="2"/>
  <c r="I6" i="2"/>
  <c r="I15" i="2"/>
  <c r="D22" i="1"/>
  <c r="D24" i="1"/>
  <c r="D26" i="1"/>
  <c r="I18" i="2"/>
</calcChain>
</file>

<file path=xl/comments1.xml><?xml version="1.0" encoding="utf-8"?>
<comments xmlns="http://schemas.openxmlformats.org/spreadsheetml/2006/main">
  <authors>
    <author>Author</author>
  </authors>
  <commentList>
    <comment ref="C1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2296 plus ma 7 ao get 4863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H1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293 total ma te kaokoro 7 ngaia are ia minus ma ma 7 ao e reke raoi te baranti 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I1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51total ma miuns ma 7 ao anganai te balance </t>
        </r>
      </text>
    </comment>
  </commentList>
</comments>
</file>

<file path=xl/sharedStrings.xml><?xml version="1.0" encoding="utf-8"?>
<sst xmlns="http://schemas.openxmlformats.org/spreadsheetml/2006/main" count="639" uniqueCount="229">
  <si>
    <t>SUMMARY TABLES</t>
  </si>
  <si>
    <t>Year</t>
  </si>
  <si>
    <t>Tarawa</t>
  </si>
  <si>
    <t>Christmas</t>
  </si>
  <si>
    <t>Total</t>
  </si>
  <si>
    <t>na</t>
  </si>
  <si>
    <t xml:space="preserve">Tarawa </t>
  </si>
  <si>
    <t xml:space="preserve">                                              Table C: Net Migration- Kiribati</t>
  </si>
  <si>
    <t xml:space="preserve">Note: </t>
  </si>
  <si>
    <t>Kiritimati</t>
  </si>
  <si>
    <t xml:space="preserve">(1) there are two international ports       </t>
  </si>
  <si>
    <t xml:space="preserve">    of entry to Kiribati - Tarawa and</t>
  </si>
  <si>
    <t xml:space="preserve">    Christmas island.</t>
  </si>
  <si>
    <t>(2) Arrival/departure include residents</t>
  </si>
  <si>
    <t xml:space="preserve">    and Visitors</t>
  </si>
  <si>
    <t>(3) Arrivals and depatures to/from</t>
  </si>
  <si>
    <t xml:space="preserve">    Christmas island in some years</t>
  </si>
  <si>
    <t xml:space="preserve">    may be understated due to non-availability</t>
  </si>
  <si>
    <t xml:space="preserve">    (Na) of arrival/departure cards.</t>
  </si>
  <si>
    <t xml:space="preserve">                  Residents</t>
  </si>
  <si>
    <t xml:space="preserve">               Visitors</t>
  </si>
  <si>
    <t>Air</t>
  </si>
  <si>
    <t>Sea</t>
  </si>
  <si>
    <t xml:space="preserve">Air </t>
  </si>
  <si>
    <t>Month</t>
  </si>
  <si>
    <t>Arr</t>
  </si>
  <si>
    <t>Dep</t>
  </si>
  <si>
    <t>January</t>
  </si>
  <si>
    <t>Febuary</t>
  </si>
  <si>
    <t>March</t>
  </si>
  <si>
    <t>April</t>
  </si>
  <si>
    <t>May</t>
  </si>
  <si>
    <t xml:space="preserve">June </t>
  </si>
  <si>
    <t>July</t>
  </si>
  <si>
    <t>August</t>
  </si>
  <si>
    <t>September</t>
  </si>
  <si>
    <t>October</t>
  </si>
  <si>
    <t>Novermber</t>
  </si>
  <si>
    <t>December</t>
  </si>
  <si>
    <t>Other</t>
  </si>
  <si>
    <t>Australia</t>
  </si>
  <si>
    <t>Zealand</t>
  </si>
  <si>
    <t>Kingdom</t>
  </si>
  <si>
    <t>Germany</t>
  </si>
  <si>
    <t>Japan</t>
  </si>
  <si>
    <t>Fiji</t>
  </si>
  <si>
    <t>Nauru</t>
  </si>
  <si>
    <t>Tuvalu</t>
  </si>
  <si>
    <t>Marshall</t>
  </si>
  <si>
    <t>Solomon</t>
  </si>
  <si>
    <t>Pacific</t>
  </si>
  <si>
    <t>Country</t>
  </si>
  <si>
    <t>Stated</t>
  </si>
  <si>
    <t>Govt</t>
  </si>
  <si>
    <t>Church</t>
  </si>
  <si>
    <t>Private</t>
  </si>
  <si>
    <t>Visit</t>
  </si>
  <si>
    <t>Seminars</t>
  </si>
  <si>
    <t>Work</t>
  </si>
  <si>
    <t>Returning</t>
  </si>
  <si>
    <t>Employ-</t>
  </si>
  <si>
    <t>Training</t>
  </si>
  <si>
    <t>Medical</t>
  </si>
  <si>
    <t>Business</t>
  </si>
  <si>
    <t>Family</t>
  </si>
  <si>
    <t>Pleasure</t>
  </si>
  <si>
    <t>Workshops</t>
  </si>
  <si>
    <t>on ships</t>
  </si>
  <si>
    <t>Home</t>
  </si>
  <si>
    <t>ment nec</t>
  </si>
  <si>
    <t xml:space="preserve">  Study</t>
  </si>
  <si>
    <t>check up</t>
  </si>
  <si>
    <t>Ns</t>
  </si>
  <si>
    <t>February</t>
  </si>
  <si>
    <t>June</t>
  </si>
  <si>
    <t>November</t>
  </si>
  <si>
    <t>New</t>
  </si>
  <si>
    <t>United</t>
  </si>
  <si>
    <t xml:space="preserve">Taiwan </t>
  </si>
  <si>
    <t>New Zealand</t>
  </si>
  <si>
    <t>Destination</t>
  </si>
  <si>
    <t xml:space="preserve">Medical </t>
  </si>
  <si>
    <t xml:space="preserve">Japan </t>
  </si>
  <si>
    <t>Domicial Status.</t>
  </si>
  <si>
    <t>WTO Age group</t>
  </si>
  <si>
    <t>M</t>
  </si>
  <si>
    <t>F</t>
  </si>
  <si>
    <t>Kiribati</t>
  </si>
  <si>
    <t>Others</t>
  </si>
  <si>
    <t>0-14</t>
  </si>
  <si>
    <t>15-24</t>
  </si>
  <si>
    <t>25-34</t>
  </si>
  <si>
    <t>35-44</t>
  </si>
  <si>
    <t>45-54</t>
  </si>
  <si>
    <t>55-65</t>
  </si>
  <si>
    <t>65+</t>
  </si>
  <si>
    <t>NS</t>
  </si>
  <si>
    <t>Sex</t>
  </si>
  <si>
    <t>Months</t>
  </si>
  <si>
    <t>Residents</t>
  </si>
  <si>
    <t>Visitors</t>
  </si>
  <si>
    <t xml:space="preserve">                                                                 </t>
  </si>
  <si>
    <t xml:space="preserve">Sea </t>
  </si>
  <si>
    <t>Domicial Status</t>
  </si>
  <si>
    <t>Age group</t>
  </si>
  <si>
    <t>Table 1.12 Monthly Resident Arrival by sex, status and age group ( Tarawa ): 2013</t>
  </si>
  <si>
    <t>Age Group</t>
  </si>
  <si>
    <t>Male</t>
  </si>
  <si>
    <t>Female</t>
  </si>
  <si>
    <t>55-64</t>
  </si>
  <si>
    <t>Table 1.13: Monthly Visitors by Age Group (Tarawa): 2013</t>
  </si>
  <si>
    <t xml:space="preserve">Church </t>
  </si>
  <si>
    <t xml:space="preserve">Visiting </t>
  </si>
  <si>
    <t>Friends</t>
  </si>
  <si>
    <t>Meetings</t>
  </si>
  <si>
    <t>Transits</t>
  </si>
  <si>
    <t>Table 1.14 Visitors by purpose of visit ( Tarawa ): 2000-2013</t>
  </si>
  <si>
    <t>Gov't</t>
  </si>
  <si>
    <t>Visiting</t>
  </si>
  <si>
    <t>Conference</t>
  </si>
  <si>
    <t>Fri/Rel</t>
  </si>
  <si>
    <t>Seminar</t>
  </si>
  <si>
    <t>Transit</t>
  </si>
  <si>
    <t>Residence</t>
  </si>
  <si>
    <t>Fri/Relative</t>
  </si>
  <si>
    <t>United Kingdom</t>
  </si>
  <si>
    <t>Marshall Islands</t>
  </si>
  <si>
    <t>Solomon Islands</t>
  </si>
  <si>
    <t>Table 1.10 Air Visitors by Sex and Age Group (Tarawa): 2000-2013</t>
  </si>
  <si>
    <t xml:space="preserve">      Table 1.9 Resident Arrival by Sex, Domicially Status and Ages Group ( Tarawa): 2000-2013</t>
  </si>
  <si>
    <t>Table1.8  Air Visitors by Nationality ( Tarawa ) 2000 - 2013</t>
  </si>
  <si>
    <t>Table 1.7: Air Departures by Final Destination and Purpose of Trip (Tarawa): 2013</t>
  </si>
  <si>
    <t xml:space="preserve">Fiji </t>
  </si>
  <si>
    <t>Samoa</t>
  </si>
  <si>
    <t>Other Pacific Countries.</t>
  </si>
  <si>
    <t>China</t>
  </si>
  <si>
    <t>India</t>
  </si>
  <si>
    <t>S-Korea</t>
  </si>
  <si>
    <t xml:space="preserve">N-Korea </t>
  </si>
  <si>
    <t>Singapore</t>
  </si>
  <si>
    <t>Malaysia</t>
  </si>
  <si>
    <t>Philippines</t>
  </si>
  <si>
    <t>Indonesia</t>
  </si>
  <si>
    <t>Other Asia Countries.</t>
  </si>
  <si>
    <t>Germany Hungary</t>
  </si>
  <si>
    <t>Spain</t>
  </si>
  <si>
    <t>Italy</t>
  </si>
  <si>
    <t>Belgium</t>
  </si>
  <si>
    <t>Netherlands</t>
  </si>
  <si>
    <t>Poland</t>
  </si>
  <si>
    <t>Russia</t>
  </si>
  <si>
    <t>Switserland</t>
  </si>
  <si>
    <t>Denmark</t>
  </si>
  <si>
    <t>Finland</t>
  </si>
  <si>
    <t>France</t>
  </si>
  <si>
    <t>United State of America</t>
  </si>
  <si>
    <t>Other European countries</t>
  </si>
  <si>
    <t xml:space="preserve">Dep </t>
  </si>
  <si>
    <t xml:space="preserve">  UK </t>
  </si>
  <si>
    <t xml:space="preserve">USA </t>
  </si>
  <si>
    <t xml:space="preserve">German </t>
  </si>
  <si>
    <t xml:space="preserve">Nauru </t>
  </si>
  <si>
    <t xml:space="preserve">Majuro </t>
  </si>
  <si>
    <t xml:space="preserve">Solomon </t>
  </si>
  <si>
    <t xml:space="preserve">O/Pacific </t>
  </si>
  <si>
    <r>
      <t xml:space="preserve">                     </t>
    </r>
    <r>
      <rPr>
        <b/>
        <sz val="11"/>
        <color theme="1"/>
        <rFont val="Calibri"/>
        <family val="2"/>
        <scheme val="minor"/>
      </rPr>
      <t xml:space="preserve">  Table 1.4 Monthly departure by purpose of Travel (Tarawa) :2013</t>
    </r>
  </si>
  <si>
    <t>Table 1.4 Monthly departure by purpose of Travel (Tarawa):2013</t>
  </si>
  <si>
    <t>Table 1.2 Month arrival and departure by Air (Tarawa) 2000-2013</t>
  </si>
  <si>
    <t>Table1.11 Monthly arrivals by status and mode of Taravel (Tarawa) 2009-2013</t>
  </si>
  <si>
    <t>Table 1.16 Visitors by country of residence an purpose of visit (Tarawa):2013</t>
  </si>
  <si>
    <t xml:space="preserve">New </t>
  </si>
  <si>
    <t xml:space="preserve">United </t>
  </si>
  <si>
    <t>Not</t>
  </si>
  <si>
    <t xml:space="preserve">Year </t>
  </si>
  <si>
    <t>States</t>
  </si>
  <si>
    <t>Table1.15 Monthly Visitors by Purpose of Visit(Tarawa)2013</t>
  </si>
  <si>
    <t xml:space="preserve">        Visitors</t>
  </si>
  <si>
    <t xml:space="preserve">          Residents</t>
  </si>
  <si>
    <t xml:space="preserve">      Visitors</t>
  </si>
  <si>
    <t xml:space="preserve">  Residents</t>
  </si>
  <si>
    <t xml:space="preserve">   Visitors</t>
  </si>
  <si>
    <t xml:space="preserve">        Residents</t>
  </si>
  <si>
    <r>
      <rPr>
        <b/>
        <sz val="8"/>
        <color theme="1"/>
        <rFont val="Comic Sans MS"/>
        <family val="4"/>
      </rPr>
      <t>Air</t>
    </r>
    <r>
      <rPr>
        <sz val="8"/>
        <color theme="1"/>
        <rFont val="Comic Sans MS"/>
        <family val="4"/>
      </rPr>
      <t xml:space="preserve"> </t>
    </r>
  </si>
  <si>
    <t xml:space="preserve"> check up </t>
  </si>
  <si>
    <t>Final Destination</t>
  </si>
  <si>
    <t>Nationality</t>
  </si>
  <si>
    <t>Australians</t>
  </si>
  <si>
    <t>New Zealanders</t>
  </si>
  <si>
    <t>British (UK)</t>
  </si>
  <si>
    <t>USA</t>
  </si>
  <si>
    <t>Germans</t>
  </si>
  <si>
    <t>Japanese</t>
  </si>
  <si>
    <t>Fijians</t>
  </si>
  <si>
    <t>Nauruans</t>
  </si>
  <si>
    <t>Tuvaluans</t>
  </si>
  <si>
    <t>Marshallese</t>
  </si>
  <si>
    <t>Solomons</t>
  </si>
  <si>
    <t>Other Pacific</t>
  </si>
  <si>
    <t>I-Kiribati</t>
  </si>
  <si>
    <t>Table 1.5:Air Departure by Nationality and Final Destination:2013</t>
  </si>
  <si>
    <t>United Kingdom (UK)</t>
  </si>
  <si>
    <t>United States (USA)</t>
  </si>
  <si>
    <t>German</t>
  </si>
  <si>
    <t>Other Pacific Countries</t>
  </si>
  <si>
    <t xml:space="preserve">check up </t>
  </si>
  <si>
    <t>Table 1.6: Air Departure by Nationality and Purpose of Travel (Tarawa): 2013</t>
  </si>
  <si>
    <t>United States</t>
  </si>
  <si>
    <t xml:space="preserve">Transit </t>
  </si>
  <si>
    <t xml:space="preserve">October </t>
  </si>
  <si>
    <t>Table 1.16 Visitors by Country of Residence and Purpose of Visit (Tarawa): 2013</t>
  </si>
  <si>
    <t>Other Asia Country</t>
  </si>
  <si>
    <t>Other Europ Country</t>
  </si>
  <si>
    <t>Table 1.3 Air Departure by Final Destination (Tarawa): 2000-2013</t>
  </si>
  <si>
    <t>Asia coun</t>
  </si>
  <si>
    <t xml:space="preserve">Other </t>
  </si>
  <si>
    <t>E-Country</t>
  </si>
  <si>
    <t>Other E-Countries</t>
  </si>
  <si>
    <t>Taiwan</t>
  </si>
  <si>
    <t>A-Country</t>
  </si>
  <si>
    <t xml:space="preserve">Other A-Countries </t>
  </si>
  <si>
    <t>Other E-country</t>
  </si>
  <si>
    <t>Other A-Country</t>
  </si>
  <si>
    <t>A-Count</t>
  </si>
  <si>
    <t>E-Count</t>
  </si>
  <si>
    <t>Table B: Total Departures: 2000 - 2013</t>
  </si>
  <si>
    <t>Table A Total arrivals in Kiribati:2000-2013</t>
  </si>
  <si>
    <t>Table1.1 Arrivals by Status and mode of travel (Tarawa) 2000-2013</t>
  </si>
  <si>
    <t xml:space="preserve"> </t>
  </si>
  <si>
    <t>W/shop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</si>
</sst>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8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sz val="8"/>
      <color theme="1"/>
      <name val="Calibri"/>
      <family val="2"/>
      <scheme val="minor"/>
    </font>
    <font>
      <sz val="8"/>
      <name val="Bookman Old Style"/>
      <family val="1"/>
    </font>
    <font>
      <sz val="8"/>
      <name val="Arial"/>
      <family val="2"/>
    </font>
    <font>
      <sz val="8"/>
      <color theme="1"/>
      <name val="Comic Sans MS"/>
      <family val="4"/>
    </font>
    <font>
      <b/>
      <sz val="9"/>
      <color theme="1"/>
      <name val="Comic Sans MS"/>
      <family val="4"/>
    </font>
    <font>
      <b/>
      <sz val="10"/>
      <color theme="1"/>
      <name val="Bodoni MT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Bodoni MT"/>
      <family val="1"/>
    </font>
    <font>
      <b/>
      <sz val="11"/>
      <color theme="1"/>
      <name val="Bodoni MT"/>
      <family val="1"/>
    </font>
    <font>
      <sz val="11"/>
      <color theme="1"/>
      <name val="Calibri"/>
      <family val="2"/>
    </font>
    <font>
      <sz val="11"/>
      <color theme="1"/>
      <name val="Arial Rounded MT Bold"/>
      <family val="2"/>
    </font>
    <font>
      <sz val="10"/>
      <color theme="1"/>
      <name val="Calibri"/>
      <family val="2"/>
    </font>
    <font>
      <b/>
      <sz val="10"/>
      <name val="Bodoni MT"/>
      <family val="1"/>
    </font>
    <font>
      <sz val="10"/>
      <name val="Bodoni MT"/>
      <family val="1"/>
    </font>
    <font>
      <b/>
      <sz val="8"/>
      <name val="Bodoni MT"/>
      <family val="1"/>
    </font>
    <font>
      <b/>
      <sz val="8"/>
      <color theme="1"/>
      <name val="Bodoni MT"/>
      <family val="1"/>
    </font>
    <font>
      <sz val="8"/>
      <name val="Bodoni MT"/>
      <family val="1"/>
    </font>
    <font>
      <sz val="8"/>
      <color theme="1"/>
      <name val="Bodoni MT"/>
      <family val="1"/>
    </font>
    <font>
      <b/>
      <sz val="10"/>
      <name val="Comic Sans MS"/>
      <family val="4"/>
    </font>
    <font>
      <sz val="10"/>
      <name val="Comic Sans MS"/>
      <family val="4"/>
    </font>
    <font>
      <sz val="10"/>
      <color indexed="8"/>
      <name val="Arial"/>
      <family val="2"/>
    </font>
    <font>
      <b/>
      <sz val="9"/>
      <name val="Comic Sans MS"/>
      <family val="4"/>
    </font>
    <font>
      <sz val="9"/>
      <name val="Comic Sans MS"/>
      <family val="4"/>
    </font>
    <font>
      <sz val="8"/>
      <color indexed="8"/>
      <name val="Comic Sans MS"/>
      <family val="4"/>
    </font>
    <font>
      <sz val="9"/>
      <color theme="1"/>
      <name val="Calibri"/>
      <family val="2"/>
      <scheme val="minor"/>
    </font>
    <font>
      <sz val="9"/>
      <name val="Bodoni MT"/>
      <family val="1"/>
    </font>
    <font>
      <sz val="9"/>
      <color indexed="8"/>
      <name val="Bodoni MT"/>
      <family val="1"/>
    </font>
    <font>
      <b/>
      <sz val="9"/>
      <name val="Bodoni MT"/>
      <family val="1"/>
    </font>
    <font>
      <b/>
      <sz val="9"/>
      <color indexed="8"/>
      <name val="Comic Sans MS"/>
      <family val="4"/>
    </font>
    <font>
      <b/>
      <sz val="9"/>
      <color indexed="8"/>
      <name val="Bodoni MT"/>
      <family val="1"/>
    </font>
    <font>
      <sz val="9"/>
      <color theme="1"/>
      <name val="Bodoni MT"/>
      <family val="1"/>
    </font>
    <font>
      <b/>
      <sz val="9"/>
      <color theme="1"/>
      <name val="Bodoni MT"/>
      <family val="1"/>
    </font>
    <font>
      <b/>
      <sz val="8"/>
      <color indexed="8"/>
      <name val="Comic Sans MS"/>
      <family val="4"/>
    </font>
    <font>
      <sz val="8"/>
      <color indexed="8"/>
      <name val="Bodoni MT"/>
      <family val="1"/>
    </font>
    <font>
      <b/>
      <sz val="8"/>
      <color theme="1"/>
      <name val="Comic Sans MS"/>
      <family val="4"/>
    </font>
    <font>
      <sz val="11"/>
      <color theme="1"/>
      <name val="Bodoni MT"/>
      <family val="1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Arial"/>
      <family val="2"/>
    </font>
    <font>
      <sz val="10"/>
      <color indexed="8"/>
      <name val="Bodoni MT"/>
      <family val="1"/>
    </font>
    <font>
      <sz val="9"/>
      <color theme="1"/>
      <name val="Comic Sans MS"/>
      <family val="4"/>
    </font>
    <font>
      <b/>
      <i/>
      <sz val="8"/>
      <color theme="1"/>
      <name val="Bodoni MT"/>
      <family val="1"/>
    </font>
    <font>
      <b/>
      <sz val="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"/>
      <name val="Comic Sans MS"/>
      <family val="4"/>
    </font>
    <font>
      <b/>
      <sz val="8"/>
      <name val="Arial Narrow"/>
      <family val="2"/>
    </font>
    <font>
      <b/>
      <sz val="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</cellStyleXfs>
  <cellXfs count="333">
    <xf numFmtId="0" fontId="0" fillId="0" borderId="0" xfId="0"/>
    <xf numFmtId="0" fontId="2" fillId="0" borderId="0" xfId="0" applyFont="1" applyBorder="1"/>
    <xf numFmtId="0" fontId="3" fillId="0" borderId="0" xfId="0" applyFont="1"/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2" xfId="0" applyBorder="1"/>
    <xf numFmtId="0" fontId="4" fillId="0" borderId="2" xfId="0" applyFont="1" applyBorder="1"/>
    <xf numFmtId="0" fontId="3" fillId="0" borderId="2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/>
    <xf numFmtId="0" fontId="4" fillId="0" borderId="8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7" xfId="0" applyBorder="1"/>
    <xf numFmtId="0" fontId="17" fillId="0" borderId="8" xfId="0" applyFont="1" applyBorder="1"/>
    <xf numFmtId="0" fontId="0" fillId="0" borderId="0" xfId="0" applyBorder="1"/>
    <xf numFmtId="0" fontId="14" fillId="0" borderId="0" xfId="0" applyFont="1" applyBorder="1"/>
    <xf numFmtId="0" fontId="22" fillId="0" borderId="2" xfId="0" applyFont="1" applyBorder="1" applyAlignment="1">
      <alignment horizontal="left"/>
    </xf>
    <xf numFmtId="0" fontId="23" fillId="0" borderId="2" xfId="0" applyFont="1" applyBorder="1" applyAlignment="1">
      <alignment horizontal="left" vertical="top"/>
    </xf>
    <xf numFmtId="0" fontId="23" fillId="0" borderId="5" xfId="0" applyFont="1" applyBorder="1" applyAlignment="1">
      <alignment horizontal="left"/>
    </xf>
    <xf numFmtId="0" fontId="23" fillId="0" borderId="2" xfId="0" applyFont="1" applyBorder="1" applyAlignment="1">
      <alignment horizontal="left"/>
    </xf>
    <xf numFmtId="0" fontId="5" fillId="0" borderId="0" xfId="0" applyFont="1"/>
    <xf numFmtId="0" fontId="0" fillId="0" borderId="6" xfId="0" applyBorder="1"/>
    <xf numFmtId="0" fontId="25" fillId="0" borderId="5" xfId="0" applyFont="1" applyBorder="1"/>
    <xf numFmtId="0" fontId="25" fillId="0" borderId="6" xfId="0" applyFont="1" applyBorder="1"/>
    <xf numFmtId="0" fontId="0" fillId="0" borderId="0" xfId="0" applyAlignment="1">
      <alignment vertical="center"/>
    </xf>
    <xf numFmtId="0" fontId="24" fillId="0" borderId="0" xfId="0" applyFont="1" applyBorder="1" applyAlignment="1">
      <alignment horizontal="center"/>
    </xf>
    <xf numFmtId="0" fontId="24" fillId="0" borderId="2" xfId="0" applyFont="1" applyBorder="1"/>
    <xf numFmtId="0" fontId="27" fillId="0" borderId="2" xfId="0" applyFont="1" applyBorder="1" applyAlignment="1">
      <alignment horizontal="center"/>
    </xf>
    <xf numFmtId="0" fontId="27" fillId="0" borderId="2" xfId="0" applyFont="1" applyBorder="1"/>
    <xf numFmtId="0" fontId="28" fillId="0" borderId="2" xfId="0" applyFont="1" applyBorder="1"/>
    <xf numFmtId="0" fontId="24" fillId="0" borderId="4" xfId="0" applyFont="1" applyBorder="1"/>
    <xf numFmtId="0" fontId="18" fillId="0" borderId="4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0" fillId="0" borderId="2" xfId="0" applyFont="1" applyBorder="1"/>
    <xf numFmtId="0" fontId="28" fillId="0" borderId="5" xfId="0" applyFont="1" applyBorder="1"/>
    <xf numFmtId="0" fontId="28" fillId="0" borderId="6" xfId="0" applyFont="1" applyBorder="1"/>
    <xf numFmtId="0" fontId="28" fillId="0" borderId="7" xfId="0" applyFont="1" applyBorder="1"/>
    <xf numFmtId="0" fontId="30" fillId="0" borderId="15" xfId="0" applyFont="1" applyBorder="1"/>
    <xf numFmtId="0" fontId="31" fillId="0" borderId="2" xfId="0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27" fillId="0" borderId="2" xfId="0" applyFont="1" applyBorder="1" applyAlignment="1">
      <alignment horizontal="right"/>
    </xf>
    <xf numFmtId="0" fontId="32" fillId="0" borderId="2" xfId="4" applyFont="1" applyFill="1" applyBorder="1" applyAlignment="1">
      <alignment horizontal="center"/>
    </xf>
    <xf numFmtId="0" fontId="35" fillId="0" borderId="2" xfId="4" applyFont="1" applyFill="1" applyBorder="1" applyAlignment="1">
      <alignment horizontal="center"/>
    </xf>
    <xf numFmtId="0" fontId="31" fillId="0" borderId="2" xfId="4" applyFont="1" applyFill="1" applyBorder="1" applyAlignment="1">
      <alignment horizontal="center" wrapText="1"/>
    </xf>
    <xf numFmtId="0" fontId="33" fillId="0" borderId="2" xfId="4" applyFont="1" applyFill="1" applyBorder="1" applyAlignment="1">
      <alignment horizontal="center" wrapText="1"/>
    </xf>
    <xf numFmtId="0" fontId="36" fillId="0" borderId="2" xfId="0" applyFont="1" applyBorder="1" applyAlignment="1">
      <alignment horizontal="center"/>
    </xf>
    <xf numFmtId="0" fontId="37" fillId="0" borderId="2" xfId="0" applyFont="1" applyBorder="1" applyAlignment="1">
      <alignment horizontal="center"/>
    </xf>
    <xf numFmtId="0" fontId="0" fillId="0" borderId="4" xfId="0" applyBorder="1"/>
    <xf numFmtId="0" fontId="4" fillId="0" borderId="11" xfId="0" applyFont="1" applyBorder="1"/>
    <xf numFmtId="0" fontId="4" fillId="0" borderId="8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22" fillId="0" borderId="2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22" fillId="0" borderId="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38" fillId="0" borderId="2" xfId="5" applyFont="1" applyFill="1" applyBorder="1" applyAlignment="1">
      <alignment horizontal="left"/>
    </xf>
    <xf numFmtId="0" fontId="39" fillId="0" borderId="2" xfId="5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38" fillId="0" borderId="2" xfId="5" applyFont="1" applyFill="1" applyBorder="1" applyAlignment="1">
      <alignment horizontal="left" wrapText="1"/>
    </xf>
    <xf numFmtId="0" fontId="39" fillId="0" borderId="2" xfId="5" applyFont="1" applyFill="1" applyBorder="1" applyAlignment="1">
      <alignment horizontal="center" wrapText="1"/>
    </xf>
    <xf numFmtId="0" fontId="40" fillId="0" borderId="2" xfId="0" applyFont="1" applyBorder="1" applyAlignment="1">
      <alignment horizontal="left"/>
    </xf>
    <xf numFmtId="0" fontId="2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/>
    <xf numFmtId="0" fontId="27" fillId="0" borderId="0" xfId="0" applyFont="1" applyBorder="1" applyAlignment="1">
      <alignment horizontal="center"/>
    </xf>
    <xf numFmtId="0" fontId="4" fillId="0" borderId="5" xfId="0" applyFont="1" applyBorder="1"/>
    <xf numFmtId="0" fontId="25" fillId="0" borderId="7" xfId="0" applyFont="1" applyBorder="1"/>
    <xf numFmtId="0" fontId="40" fillId="0" borderId="5" xfId="0" applyFont="1" applyBorder="1"/>
    <xf numFmtId="0" fontId="40" fillId="0" borderId="7" xfId="0" applyFont="1" applyBorder="1"/>
    <xf numFmtId="0" fontId="1" fillId="0" borderId="7" xfId="0" applyFont="1" applyBorder="1"/>
    <xf numFmtId="0" fontId="40" fillId="0" borderId="16" xfId="0" applyFont="1" applyBorder="1"/>
    <xf numFmtId="0" fontId="1" fillId="0" borderId="17" xfId="0" applyFont="1" applyBorder="1"/>
    <xf numFmtId="0" fontId="42" fillId="0" borderId="2" xfId="0" applyFont="1" applyBorder="1"/>
    <xf numFmtId="0" fontId="42" fillId="0" borderId="5" xfId="0" applyFont="1" applyBorder="1"/>
    <xf numFmtId="0" fontId="27" fillId="0" borderId="8" xfId="0" applyFont="1" applyBorder="1"/>
    <xf numFmtId="0" fontId="27" fillId="0" borderId="6" xfId="0" applyFont="1" applyBorder="1"/>
    <xf numFmtId="0" fontId="33" fillId="0" borderId="12" xfId="0" applyFont="1" applyBorder="1"/>
    <xf numFmtId="0" fontId="33" fillId="0" borderId="3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3" fillId="0" borderId="11" xfId="0" applyFont="1" applyBorder="1"/>
    <xf numFmtId="0" fontId="33" fillId="0" borderId="8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2" xfId="0" applyFont="1" applyBorder="1"/>
    <xf numFmtId="0" fontId="32" fillId="0" borderId="2" xfId="8" applyFont="1" applyFill="1" applyBorder="1" applyAlignment="1">
      <alignment horizontal="center" wrapText="1"/>
    </xf>
    <xf numFmtId="0" fontId="33" fillId="0" borderId="8" xfId="0" applyFont="1" applyFill="1" applyBorder="1" applyAlignment="1">
      <alignment horizontal="center"/>
    </xf>
    <xf numFmtId="0" fontId="33" fillId="0" borderId="2" xfId="0" applyFont="1" applyFill="1" applyBorder="1"/>
    <xf numFmtId="0" fontId="28" fillId="0" borderId="10" xfId="0" applyFont="1" applyBorder="1"/>
    <xf numFmtId="0" fontId="28" fillId="0" borderId="15" xfId="0" applyFont="1" applyBorder="1"/>
    <xf numFmtId="0" fontId="30" fillId="0" borderId="7" xfId="0" applyFont="1" applyBorder="1"/>
    <xf numFmtId="0" fontId="0" fillId="0" borderId="0" xfId="0" applyAlignment="1"/>
    <xf numFmtId="0" fontId="33" fillId="0" borderId="4" xfId="0" applyFont="1" applyFill="1" applyBorder="1"/>
    <xf numFmtId="0" fontId="24" fillId="0" borderId="0" xfId="0" applyFont="1" applyFill="1" applyBorder="1" applyAlignment="1">
      <alignment horizontal="center"/>
    </xf>
    <xf numFmtId="0" fontId="10" fillId="0" borderId="16" xfId="0" applyFont="1" applyBorder="1"/>
    <xf numFmtId="0" fontId="21" fillId="0" borderId="16" xfId="0" applyFont="1" applyBorder="1" applyAlignment="1">
      <alignment horizontal="center"/>
    </xf>
    <xf numFmtId="0" fontId="27" fillId="0" borderId="4" xfId="0" applyFont="1" applyBorder="1" applyAlignment="1">
      <alignment horizontal="left" vertical="top"/>
    </xf>
    <xf numFmtId="0" fontId="33" fillId="2" borderId="4" xfId="0" applyFont="1" applyFill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6" fillId="0" borderId="7" xfId="0" applyFont="1" applyBorder="1"/>
    <xf numFmtId="0" fontId="14" fillId="0" borderId="6" xfId="0" applyFont="1" applyBorder="1" applyAlignment="1">
      <alignment horizontal="center" vertical="center"/>
    </xf>
    <xf numFmtId="0" fontId="15" fillId="0" borderId="6" xfId="0" applyFont="1" applyBorder="1"/>
    <xf numFmtId="0" fontId="20" fillId="0" borderId="8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11" xfId="0" applyFont="1" applyBorder="1" applyAlignment="1">
      <alignment horizontal="center" vertical="top"/>
    </xf>
    <xf numFmtId="0" fontId="21" fillId="0" borderId="11" xfId="0" applyFont="1" applyBorder="1" applyAlignment="1">
      <alignment horizontal="center"/>
    </xf>
    <xf numFmtId="0" fontId="21" fillId="0" borderId="1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38" fillId="0" borderId="2" xfId="6" applyFont="1" applyFill="1" applyBorder="1" applyAlignment="1">
      <alignment horizontal="center"/>
    </xf>
    <xf numFmtId="0" fontId="38" fillId="0" borderId="2" xfId="6" applyFont="1" applyFill="1" applyBorder="1" applyAlignment="1">
      <alignment horizontal="center" wrapText="1"/>
    </xf>
    <xf numFmtId="0" fontId="40" fillId="0" borderId="2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5" xfId="0" applyFont="1" applyBorder="1" applyAlignment="1">
      <alignment horizontal="center" vertical="top"/>
    </xf>
    <xf numFmtId="0" fontId="40" fillId="0" borderId="5" xfId="0" applyFont="1" applyBorder="1" applyAlignment="1">
      <alignment horizontal="center"/>
    </xf>
    <xf numFmtId="0" fontId="33" fillId="0" borderId="12" xfId="0" applyFont="1" applyBorder="1" applyAlignment="1"/>
    <xf numFmtId="0" fontId="21" fillId="0" borderId="6" xfId="0" applyFont="1" applyBorder="1" applyAlignment="1">
      <alignment horizontal="center"/>
    </xf>
    <xf numFmtId="0" fontId="10" fillId="0" borderId="6" xfId="0" applyFont="1" applyBorder="1"/>
    <xf numFmtId="0" fontId="20" fillId="0" borderId="13" xfId="0" applyFont="1" applyBorder="1" applyAlignment="1">
      <alignment horizontal="right"/>
    </xf>
    <xf numFmtId="0" fontId="20" fillId="0" borderId="13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13" xfId="0" applyFont="1" applyBorder="1"/>
    <xf numFmtId="0" fontId="19" fillId="0" borderId="13" xfId="0" applyFont="1" applyBorder="1"/>
    <xf numFmtId="0" fontId="19" fillId="0" borderId="14" xfId="0" applyFont="1" applyBorder="1"/>
    <xf numFmtId="0" fontId="19" fillId="0" borderId="6" xfId="0" applyFont="1" applyBorder="1" applyAlignment="1">
      <alignment horizontal="center"/>
    </xf>
    <xf numFmtId="0" fontId="20" fillId="0" borderId="6" xfId="0" applyFont="1" applyBorder="1"/>
    <xf numFmtId="0" fontId="19" fillId="0" borderId="6" xfId="0" applyFont="1" applyBorder="1"/>
    <xf numFmtId="0" fontId="41" fillId="0" borderId="5" xfId="0" applyFont="1" applyBorder="1"/>
    <xf numFmtId="0" fontId="20" fillId="0" borderId="6" xfId="0" applyFont="1" applyBorder="1" applyAlignment="1">
      <alignment horizontal="center"/>
    </xf>
    <xf numFmtId="0" fontId="41" fillId="0" borderId="6" xfId="0" applyFont="1" applyBorder="1"/>
    <xf numFmtId="0" fontId="41" fillId="0" borderId="13" xfId="0" applyFont="1" applyBorder="1"/>
    <xf numFmtId="0" fontId="41" fillId="0" borderId="7" xfId="0" applyFont="1" applyBorder="1"/>
    <xf numFmtId="0" fontId="40" fillId="0" borderId="16" xfId="0" applyFont="1" applyBorder="1" applyAlignment="1"/>
    <xf numFmtId="0" fontId="40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40" fillId="0" borderId="8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8" fillId="0" borderId="2" xfId="7" applyFont="1" applyFill="1" applyBorder="1" applyAlignment="1">
      <alignment horizontal="center"/>
    </xf>
    <xf numFmtId="0" fontId="38" fillId="0" borderId="2" xfId="7" applyFont="1" applyFill="1" applyBorder="1" applyAlignment="1">
      <alignment horizontal="center" wrapText="1"/>
    </xf>
    <xf numFmtId="0" fontId="40" fillId="0" borderId="4" xfId="0" applyFont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39" fillId="0" borderId="2" xfId="7" applyFont="1" applyFill="1" applyBorder="1" applyAlignment="1">
      <alignment horizontal="center"/>
    </xf>
    <xf numFmtId="0" fontId="39" fillId="0" borderId="2" xfId="7" applyFont="1" applyFill="1" applyBorder="1" applyAlignment="1">
      <alignment horizontal="center" wrapText="1"/>
    </xf>
    <xf numFmtId="0" fontId="27" fillId="0" borderId="0" xfId="0" applyFont="1" applyBorder="1"/>
    <xf numFmtId="0" fontId="28" fillId="0" borderId="0" xfId="0" applyFont="1" applyBorder="1"/>
    <xf numFmtId="0" fontId="30" fillId="0" borderId="0" xfId="0" applyFont="1" applyBorder="1"/>
    <xf numFmtId="0" fontId="33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/>
    <xf numFmtId="0" fontId="39" fillId="0" borderId="2" xfId="1" applyFont="1" applyFill="1" applyBorder="1" applyAlignment="1">
      <alignment horizontal="center"/>
    </xf>
    <xf numFmtId="0" fontId="39" fillId="0" borderId="2" xfId="1" applyFont="1" applyFill="1" applyBorder="1" applyAlignment="1">
      <alignment horizontal="center" wrapText="1"/>
    </xf>
    <xf numFmtId="0" fontId="23" fillId="0" borderId="2" xfId="0" applyFont="1" applyBorder="1" applyAlignment="1">
      <alignment horizontal="center" vertical="top"/>
    </xf>
    <xf numFmtId="0" fontId="38" fillId="0" borderId="2" xfId="1" applyFont="1" applyFill="1" applyBorder="1" applyAlignment="1">
      <alignment horizontal="center"/>
    </xf>
    <xf numFmtId="0" fontId="38" fillId="0" borderId="2" xfId="1" applyFont="1" applyFill="1" applyBorder="1" applyAlignment="1">
      <alignment horizontal="center" wrapText="1"/>
    </xf>
    <xf numFmtId="0" fontId="5" fillId="0" borderId="12" xfId="0" applyFont="1" applyBorder="1"/>
    <xf numFmtId="0" fontId="44" fillId="0" borderId="3" xfId="0" applyFont="1" applyBorder="1" applyAlignment="1">
      <alignment horizontal="center"/>
    </xf>
    <xf numFmtId="0" fontId="5" fillId="0" borderId="3" xfId="0" applyFont="1" applyBorder="1"/>
    <xf numFmtId="0" fontId="4" fillId="0" borderId="11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/>
    </xf>
    <xf numFmtId="0" fontId="29" fillId="0" borderId="0" xfId="2" applyFont="1" applyFill="1" applyBorder="1" applyAlignment="1">
      <alignment horizontal="right" wrapText="1"/>
    </xf>
    <xf numFmtId="0" fontId="4" fillId="0" borderId="0" xfId="0" applyFont="1" applyBorder="1"/>
    <xf numFmtId="0" fontId="27" fillId="0" borderId="0" xfId="0" applyFont="1" applyFill="1" applyBorder="1"/>
    <xf numFmtId="0" fontId="5" fillId="0" borderId="0" xfId="0" applyFont="1" applyBorder="1"/>
    <xf numFmtId="0" fontId="4" fillId="0" borderId="0" xfId="0" applyFont="1" applyFill="1" applyBorder="1"/>
    <xf numFmtId="0" fontId="4" fillId="0" borderId="4" xfId="0" applyFont="1" applyBorder="1" applyAlignment="1">
      <alignment horizontal="left"/>
    </xf>
    <xf numFmtId="0" fontId="40" fillId="0" borderId="4" xfId="0" applyFont="1" applyBorder="1" applyAlignment="1">
      <alignment horizontal="left"/>
    </xf>
    <xf numFmtId="0" fontId="39" fillId="0" borderId="2" xfId="6" applyFont="1" applyFill="1" applyBorder="1" applyAlignment="1">
      <alignment horizontal="center"/>
    </xf>
    <xf numFmtId="0" fontId="39" fillId="0" borderId="2" xfId="6" applyFont="1" applyFill="1" applyBorder="1" applyAlignment="1">
      <alignment horizontal="center" wrapText="1"/>
    </xf>
    <xf numFmtId="0" fontId="27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5" fillId="0" borderId="11" xfId="0" applyFont="1" applyBorder="1"/>
    <xf numFmtId="0" fontId="25" fillId="0" borderId="10" xfId="0" applyFont="1" applyBorder="1"/>
    <xf numFmtId="0" fontId="25" fillId="0" borderId="15" xfId="0" applyFont="1" applyBorder="1"/>
    <xf numFmtId="0" fontId="19" fillId="0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3" fillId="0" borderId="19" xfId="0" applyFont="1" applyBorder="1"/>
    <xf numFmtId="0" fontId="13" fillId="0" borderId="0" xfId="0" applyFont="1" applyBorder="1"/>
    <xf numFmtId="0" fontId="1" fillId="0" borderId="0" xfId="0" applyFont="1" applyBorder="1"/>
    <xf numFmtId="0" fontId="0" fillId="0" borderId="20" xfId="0" applyBorder="1"/>
    <xf numFmtId="0" fontId="28" fillId="0" borderId="2" xfId="0" applyFont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46" fillId="0" borderId="2" xfId="0" applyFont="1" applyBorder="1" applyAlignment="1">
      <alignment horizontal="center"/>
    </xf>
    <xf numFmtId="0" fontId="46" fillId="0" borderId="5" xfId="0" applyFont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7" fillId="0" borderId="8" xfId="0" applyFont="1" applyBorder="1" applyAlignment="1">
      <alignment horizontal="center"/>
    </xf>
    <xf numFmtId="0" fontId="18" fillId="0" borderId="12" xfId="0" applyFont="1" applyBorder="1"/>
    <xf numFmtId="0" fontId="18" fillId="0" borderId="11" xfId="0" applyFont="1" applyBorder="1"/>
    <xf numFmtId="0" fontId="18" fillId="0" borderId="2" xfId="0" applyFont="1" applyBorder="1"/>
    <xf numFmtId="0" fontId="45" fillId="0" borderId="2" xfId="8" applyFont="1" applyFill="1" applyBorder="1" applyAlignment="1">
      <alignment horizontal="center" wrapText="1"/>
    </xf>
    <xf numFmtId="0" fontId="18" fillId="0" borderId="8" xfId="0" applyFont="1" applyFill="1" applyBorder="1" applyAlignment="1">
      <alignment horizontal="center"/>
    </xf>
    <xf numFmtId="0" fontId="18" fillId="0" borderId="2" xfId="0" applyFont="1" applyFill="1" applyBorder="1"/>
    <xf numFmtId="0" fontId="24" fillId="0" borderId="5" xfId="0" applyFont="1" applyBorder="1"/>
    <xf numFmtId="0" fontId="1" fillId="0" borderId="5" xfId="0" applyFont="1" applyBorder="1"/>
    <xf numFmtId="0" fontId="27" fillId="0" borderId="2" xfId="0" applyFont="1" applyBorder="1" applyAlignment="1">
      <alignment horizontal="center"/>
    </xf>
    <xf numFmtId="0" fontId="34" fillId="0" borderId="2" xfId="4" applyFont="1" applyFill="1" applyBorder="1" applyAlignment="1">
      <alignment horizontal="center"/>
    </xf>
    <xf numFmtId="0" fontId="34" fillId="0" borderId="2" xfId="4" applyFont="1" applyFill="1" applyBorder="1" applyAlignment="1">
      <alignment horizontal="center" wrapText="1"/>
    </xf>
    <xf numFmtId="0" fontId="21" fillId="0" borderId="13" xfId="0" applyFont="1" applyBorder="1"/>
    <xf numFmtId="0" fontId="48" fillId="0" borderId="2" xfId="0" applyFont="1" applyBorder="1" applyAlignment="1">
      <alignment horizontal="center"/>
    </xf>
    <xf numFmtId="0" fontId="48" fillId="0" borderId="4" xfId="0" applyFont="1" applyBorder="1" applyAlignment="1">
      <alignment horizontal="center"/>
    </xf>
    <xf numFmtId="0" fontId="45" fillId="0" borderId="0" xfId="8" applyFont="1" applyFill="1" applyBorder="1" applyAlignment="1">
      <alignment horizontal="center" wrapText="1"/>
    </xf>
    <xf numFmtId="0" fontId="33" fillId="2" borderId="0" xfId="0" applyFont="1" applyFill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36" fillId="0" borderId="4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35" fillId="0" borderId="2" xfId="6" applyFont="1" applyFill="1" applyBorder="1" applyAlignment="1">
      <alignment horizontal="center"/>
    </xf>
    <xf numFmtId="0" fontId="35" fillId="0" borderId="2" xfId="6" applyFont="1" applyFill="1" applyBorder="1" applyAlignment="1">
      <alignment horizontal="center" wrapText="1"/>
    </xf>
    <xf numFmtId="0" fontId="37" fillId="0" borderId="4" xfId="0" applyFont="1" applyBorder="1" applyAlignment="1">
      <alignment horizontal="center"/>
    </xf>
    <xf numFmtId="0" fontId="35" fillId="0" borderId="2" xfId="5" applyFont="1" applyFill="1" applyBorder="1" applyAlignment="1">
      <alignment horizontal="center"/>
    </xf>
    <xf numFmtId="0" fontId="35" fillId="0" borderId="2" xfId="5" applyFont="1" applyFill="1" applyBorder="1" applyAlignment="1">
      <alignment horizontal="center" wrapText="1"/>
    </xf>
    <xf numFmtId="0" fontId="51" fillId="0" borderId="2" xfId="2" applyFont="1" applyFill="1" applyBorder="1" applyAlignment="1">
      <alignment horizontal="center" wrapText="1"/>
    </xf>
    <xf numFmtId="0" fontId="51" fillId="0" borderId="2" xfId="3" applyFont="1" applyFill="1" applyBorder="1" applyAlignment="1">
      <alignment horizontal="center" wrapText="1"/>
    </xf>
    <xf numFmtId="0" fontId="27" fillId="0" borderId="9" xfId="0" applyFont="1" applyFill="1" applyBorder="1" applyAlignment="1">
      <alignment horizontal="center"/>
    </xf>
    <xf numFmtId="0" fontId="32" fillId="0" borderId="2" xfId="2" applyFont="1" applyFill="1" applyBorder="1" applyAlignment="1">
      <alignment horizontal="center" wrapText="1"/>
    </xf>
    <xf numFmtId="0" fontId="32" fillId="0" borderId="2" xfId="3" applyFont="1" applyFill="1" applyBorder="1" applyAlignment="1">
      <alignment horizontal="center" wrapText="1"/>
    </xf>
    <xf numFmtId="0" fontId="33" fillId="0" borderId="3" xfId="0" applyFont="1" applyFill="1" applyBorder="1" applyAlignment="1">
      <alignment horizontal="center"/>
    </xf>
    <xf numFmtId="0" fontId="35" fillId="0" borderId="2" xfId="7" applyFont="1" applyFill="1" applyBorder="1" applyAlignment="1">
      <alignment horizontal="center"/>
    </xf>
    <xf numFmtId="0" fontId="33" fillId="0" borderId="2" xfId="0" applyFont="1" applyFill="1" applyBorder="1" applyAlignment="1">
      <alignment horizontal="center"/>
    </xf>
    <xf numFmtId="0" fontId="21" fillId="0" borderId="4" xfId="0" applyFont="1" applyBorder="1"/>
    <xf numFmtId="0" fontId="35" fillId="0" borderId="2" xfId="1" applyFont="1" applyFill="1" applyBorder="1" applyAlignment="1">
      <alignment horizontal="center"/>
    </xf>
    <xf numFmtId="0" fontId="35" fillId="0" borderId="2" xfId="1" applyFont="1" applyFill="1" applyBorder="1" applyAlignment="1">
      <alignment horizontal="center" wrapText="1"/>
    </xf>
    <xf numFmtId="0" fontId="52" fillId="0" borderId="4" xfId="0" applyFont="1" applyBorder="1" applyAlignment="1">
      <alignment horizontal="left"/>
    </xf>
    <xf numFmtId="0" fontId="53" fillId="0" borderId="4" xfId="0" applyFont="1" applyBorder="1" applyAlignment="1">
      <alignment horizontal="left"/>
    </xf>
    <xf numFmtId="0" fontId="53" fillId="0" borderId="16" xfId="0" applyFont="1" applyBorder="1" applyAlignment="1">
      <alignment horizontal="left"/>
    </xf>
    <xf numFmtId="0" fontId="21" fillId="0" borderId="5" xfId="0" applyFont="1" applyFill="1" applyBorder="1"/>
    <xf numFmtId="0" fontId="21" fillId="0" borderId="6" xfId="0" applyFont="1" applyFill="1" applyBorder="1"/>
    <xf numFmtId="0" fontId="42" fillId="0" borderId="6" xfId="0" applyFont="1" applyFill="1" applyBorder="1"/>
    <xf numFmtId="0" fontId="5" fillId="0" borderId="7" xfId="0" applyFont="1" applyFill="1" applyBorder="1"/>
    <xf numFmtId="0" fontId="10" fillId="0" borderId="0" xfId="0" applyFont="1" applyFill="1" applyBorder="1"/>
    <xf numFmtId="0" fontId="12" fillId="0" borderId="0" xfId="0" applyFont="1" applyFill="1"/>
    <xf numFmtId="0" fontId="0" fillId="0" borderId="0" xfId="0" applyFill="1"/>
    <xf numFmtId="0" fontId="0" fillId="0" borderId="6" xfId="0" applyFill="1" applyBorder="1"/>
    <xf numFmtId="0" fontId="0" fillId="0" borderId="7" xfId="0" applyFill="1" applyBorder="1"/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30" fillId="0" borderId="0" xfId="0" applyFont="1" applyFill="1"/>
    <xf numFmtId="0" fontId="30" fillId="0" borderId="2" xfId="0" applyFont="1" applyFill="1" applyBorder="1"/>
    <xf numFmtId="0" fontId="4" fillId="0" borderId="11" xfId="0" applyFont="1" applyFill="1" applyBorder="1"/>
    <xf numFmtId="0" fontId="3" fillId="0" borderId="10" xfId="0" applyFont="1" applyFill="1" applyBorder="1"/>
    <xf numFmtId="0" fontId="4" fillId="0" borderId="10" xfId="0" applyFont="1" applyFill="1" applyBorder="1"/>
    <xf numFmtId="0" fontId="3" fillId="0" borderId="15" xfId="0" applyFont="1" applyFill="1" applyBorder="1"/>
    <xf numFmtId="0" fontId="24" fillId="0" borderId="2" xfId="0" applyFont="1" applyFill="1" applyBorder="1"/>
    <xf numFmtId="0" fontId="27" fillId="0" borderId="0" xfId="0" applyFont="1" applyFill="1" applyBorder="1" applyAlignment="1"/>
    <xf numFmtId="0" fontId="11" fillId="0" borderId="2" xfId="0" applyFont="1" applyBorder="1"/>
    <xf numFmtId="0" fontId="30" fillId="0" borderId="2" xfId="0" applyFont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20" fillId="0" borderId="4" xfId="0" applyFont="1" applyBorder="1" applyAlignment="1">
      <alignment horizontal="center"/>
    </xf>
    <xf numFmtId="0" fontId="5" fillId="0" borderId="8" xfId="0" applyFont="1" applyBorder="1"/>
    <xf numFmtId="0" fontId="21" fillId="0" borderId="2" xfId="0" applyFont="1" applyBorder="1"/>
    <xf numFmtId="0" fontId="27" fillId="0" borderId="6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7" fillId="0" borderId="5" xfId="0" applyFont="1" applyFill="1" applyBorder="1" applyAlignment="1">
      <alignment horizontal="left"/>
    </xf>
    <xf numFmtId="0" fontId="27" fillId="0" borderId="6" xfId="0" applyFont="1" applyBorder="1" applyAlignment="1">
      <alignment horizontal="left"/>
    </xf>
    <xf numFmtId="0" fontId="28" fillId="0" borderId="13" xfId="0" applyFont="1" applyBorder="1"/>
    <xf numFmtId="0" fontId="27" fillId="2" borderId="2" xfId="0" applyFont="1" applyFill="1" applyBorder="1"/>
    <xf numFmtId="0" fontId="27" fillId="2" borderId="2" xfId="0" applyFont="1" applyFill="1" applyBorder="1" applyAlignment="1">
      <alignment horizontal="center"/>
    </xf>
    <xf numFmtId="0" fontId="27" fillId="0" borderId="2" xfId="0" applyFont="1" applyFill="1" applyBorder="1"/>
    <xf numFmtId="0" fontId="28" fillId="0" borderId="8" xfId="0" applyFont="1" applyBorder="1"/>
    <xf numFmtId="0" fontId="28" fillId="0" borderId="0" xfId="0" applyFont="1"/>
    <xf numFmtId="0" fontId="30" fillId="0" borderId="8" xfId="0" applyFont="1" applyBorder="1"/>
    <xf numFmtId="0" fontId="30" fillId="0" borderId="14" xfId="0" applyFont="1" applyFill="1" applyBorder="1"/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</cellXfs>
  <cellStyles count="9">
    <cellStyle name="Normal" xfId="0" builtinId="0"/>
    <cellStyle name="Normal_Sheet5" xfId="8"/>
    <cellStyle name="Normal_Sheet6" xfId="2"/>
    <cellStyle name="Normal_Table 1.10" xfId="6"/>
    <cellStyle name="Normal_Table 1.3" xfId="1"/>
    <cellStyle name="Normal_Table 1.6_1" xfId="3"/>
    <cellStyle name="Normal_Table 1.8" xfId="4"/>
    <cellStyle name="Normal_Table 1.9" xfId="5"/>
    <cellStyle name="Normal_Table1.14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D23" sqref="D23"/>
    </sheetView>
  </sheetViews>
  <sheetFormatPr defaultRowHeight="15" x14ac:dyDescent="0.25"/>
  <sheetData>
    <row r="1" spans="1:9" ht="15.75" x14ac:dyDescent="0.3">
      <c r="A1" s="197" t="s">
        <v>0</v>
      </c>
      <c r="B1" s="197"/>
      <c r="C1" s="2"/>
      <c r="D1" s="2"/>
      <c r="E1" s="287"/>
      <c r="F1" s="287"/>
      <c r="G1" s="287"/>
      <c r="H1" s="287"/>
      <c r="I1" s="287"/>
    </row>
    <row r="2" spans="1:9" ht="16.5" thickBot="1" x14ac:dyDescent="0.35">
      <c r="A2" s="308" t="s">
        <v>225</v>
      </c>
      <c r="B2" s="308"/>
      <c r="C2" s="308"/>
      <c r="D2" s="308"/>
      <c r="E2" s="287"/>
      <c r="F2" s="309" t="s">
        <v>224</v>
      </c>
      <c r="G2" s="309"/>
      <c r="H2" s="309"/>
      <c r="I2" s="309"/>
    </row>
    <row r="3" spans="1:9" ht="15.75" x14ac:dyDescent="0.3">
      <c r="A3" s="3" t="s">
        <v>1</v>
      </c>
      <c r="B3" s="3" t="s">
        <v>2</v>
      </c>
      <c r="C3" s="3" t="s">
        <v>3</v>
      </c>
      <c r="D3" s="3" t="s">
        <v>4</v>
      </c>
      <c r="E3" s="287"/>
      <c r="F3" s="3" t="s">
        <v>1</v>
      </c>
      <c r="G3" s="3" t="s">
        <v>6</v>
      </c>
      <c r="H3" s="3" t="s">
        <v>3</v>
      </c>
      <c r="I3" s="3" t="s">
        <v>4</v>
      </c>
    </row>
    <row r="4" spans="1:9" ht="15.75" x14ac:dyDescent="0.3">
      <c r="A4" s="3">
        <v>2000</v>
      </c>
      <c r="B4" s="4">
        <v>8030</v>
      </c>
      <c r="C4" s="4">
        <v>1934</v>
      </c>
      <c r="D4" s="3">
        <f>SUM(B4:C4)</f>
        <v>9964</v>
      </c>
      <c r="E4" s="287"/>
      <c r="F4" s="8">
        <v>2000</v>
      </c>
      <c r="G4" s="9">
        <v>7605</v>
      </c>
      <c r="H4" s="4">
        <v>1766</v>
      </c>
      <c r="I4" s="3">
        <f>SUM(G4:H4)</f>
        <v>9371</v>
      </c>
    </row>
    <row r="5" spans="1:9" ht="15.75" x14ac:dyDescent="0.3">
      <c r="A5" s="3">
        <v>2001</v>
      </c>
      <c r="B5" s="4">
        <v>7266</v>
      </c>
      <c r="C5" s="4">
        <v>1477</v>
      </c>
      <c r="D5" s="3">
        <f>SUM(B5:C5)</f>
        <v>8743</v>
      </c>
      <c r="E5" s="287"/>
      <c r="F5" s="8">
        <v>2001</v>
      </c>
      <c r="G5" s="9">
        <v>6346</v>
      </c>
      <c r="H5" s="4" t="s">
        <v>5</v>
      </c>
      <c r="I5" s="3">
        <f t="shared" ref="I5:I17" si="0">SUM(G5:H5)</f>
        <v>6346</v>
      </c>
    </row>
    <row r="6" spans="1:9" ht="15.75" x14ac:dyDescent="0.3">
      <c r="A6" s="3">
        <v>2002</v>
      </c>
      <c r="B6" s="4">
        <v>7782</v>
      </c>
      <c r="C6" s="4">
        <v>2006</v>
      </c>
      <c r="D6" s="3">
        <f t="shared" ref="D6:D17" si="1">SUM(B6:C6)</f>
        <v>9788</v>
      </c>
      <c r="E6" s="287"/>
      <c r="F6" s="8">
        <v>2002</v>
      </c>
      <c r="G6" s="9">
        <v>6810</v>
      </c>
      <c r="H6" s="4" t="s">
        <v>5</v>
      </c>
      <c r="I6" s="3">
        <f t="shared" si="0"/>
        <v>6810</v>
      </c>
    </row>
    <row r="7" spans="1:9" ht="15.75" x14ac:dyDescent="0.3">
      <c r="A7" s="3">
        <v>2003</v>
      </c>
      <c r="B7" s="4">
        <v>8623</v>
      </c>
      <c r="C7" s="4">
        <v>1106</v>
      </c>
      <c r="D7" s="3">
        <f t="shared" si="1"/>
        <v>9729</v>
      </c>
      <c r="E7" s="287"/>
      <c r="F7" s="8">
        <v>2003</v>
      </c>
      <c r="G7" s="9">
        <v>6824</v>
      </c>
      <c r="H7" s="4" t="s">
        <v>5</v>
      </c>
      <c r="I7" s="3">
        <f t="shared" si="0"/>
        <v>6824</v>
      </c>
    </row>
    <row r="8" spans="1:9" ht="15.75" x14ac:dyDescent="0.3">
      <c r="A8" s="3">
        <v>2004</v>
      </c>
      <c r="B8" s="4">
        <v>6257</v>
      </c>
      <c r="C8" s="4" t="s">
        <v>5</v>
      </c>
      <c r="D8" s="3">
        <f t="shared" si="1"/>
        <v>6257</v>
      </c>
      <c r="E8" s="287"/>
      <c r="F8" s="8">
        <v>2004</v>
      </c>
      <c r="G8" s="9">
        <v>3428</v>
      </c>
      <c r="H8" s="4" t="s">
        <v>5</v>
      </c>
      <c r="I8" s="3">
        <f t="shared" si="0"/>
        <v>3428</v>
      </c>
    </row>
    <row r="9" spans="1:9" ht="15.75" x14ac:dyDescent="0.3">
      <c r="A9" s="3">
        <v>2005</v>
      </c>
      <c r="B9" s="4">
        <v>7845</v>
      </c>
      <c r="C9" s="4" t="s">
        <v>5</v>
      </c>
      <c r="D9" s="3">
        <f t="shared" si="1"/>
        <v>7845</v>
      </c>
      <c r="E9" s="287"/>
      <c r="F9" s="8">
        <v>2005</v>
      </c>
      <c r="G9" s="9">
        <v>6423</v>
      </c>
      <c r="H9" s="4" t="s">
        <v>5</v>
      </c>
      <c r="I9" s="3">
        <f t="shared" si="0"/>
        <v>6423</v>
      </c>
    </row>
    <row r="10" spans="1:9" ht="15.75" x14ac:dyDescent="0.3">
      <c r="A10" s="3">
        <v>2006</v>
      </c>
      <c r="B10" s="4">
        <v>4724</v>
      </c>
      <c r="C10" s="4" t="s">
        <v>5</v>
      </c>
      <c r="D10" s="3">
        <f t="shared" si="1"/>
        <v>4724</v>
      </c>
      <c r="E10" s="287"/>
      <c r="F10" s="8">
        <v>2006</v>
      </c>
      <c r="G10" s="9">
        <v>4290</v>
      </c>
      <c r="H10" s="4" t="s">
        <v>5</v>
      </c>
      <c r="I10" s="3">
        <f t="shared" si="0"/>
        <v>4290</v>
      </c>
    </row>
    <row r="11" spans="1:9" ht="15.75" x14ac:dyDescent="0.3">
      <c r="A11" s="3">
        <v>2007</v>
      </c>
      <c r="B11" s="4">
        <v>8064</v>
      </c>
      <c r="C11" s="4" t="s">
        <v>5</v>
      </c>
      <c r="D11" s="3">
        <f t="shared" si="1"/>
        <v>8064</v>
      </c>
      <c r="E11" s="287"/>
      <c r="F11" s="8">
        <v>2007</v>
      </c>
      <c r="G11" s="9">
        <v>7640</v>
      </c>
      <c r="H11" s="4" t="s">
        <v>5</v>
      </c>
      <c r="I11" s="3">
        <f t="shared" si="0"/>
        <v>7640</v>
      </c>
    </row>
    <row r="12" spans="1:9" ht="15.75" x14ac:dyDescent="0.3">
      <c r="A12" s="3">
        <v>2008</v>
      </c>
      <c r="B12" s="4">
        <v>8112</v>
      </c>
      <c r="C12" s="4" t="s">
        <v>5</v>
      </c>
      <c r="D12" s="3">
        <f t="shared" si="1"/>
        <v>8112</v>
      </c>
      <c r="E12" s="287"/>
      <c r="F12" s="8">
        <v>2008</v>
      </c>
      <c r="G12" s="9">
        <v>8330</v>
      </c>
      <c r="H12" s="4" t="s">
        <v>5</v>
      </c>
      <c r="I12" s="3">
        <f t="shared" si="0"/>
        <v>8330</v>
      </c>
    </row>
    <row r="13" spans="1:9" ht="15.75" x14ac:dyDescent="0.3">
      <c r="A13" s="3">
        <v>2009</v>
      </c>
      <c r="B13" s="4">
        <v>6831</v>
      </c>
      <c r="C13" s="4" t="s">
        <v>5</v>
      </c>
      <c r="D13" s="3">
        <f t="shared" si="1"/>
        <v>6831</v>
      </c>
      <c r="E13" s="287"/>
      <c r="F13" s="8">
        <v>2009</v>
      </c>
      <c r="G13" s="9">
        <v>7601</v>
      </c>
      <c r="H13" s="4" t="s">
        <v>5</v>
      </c>
      <c r="I13" s="3">
        <f t="shared" si="0"/>
        <v>7601</v>
      </c>
    </row>
    <row r="14" spans="1:9" ht="15.75" x14ac:dyDescent="0.3">
      <c r="A14" s="5">
        <v>2010</v>
      </c>
      <c r="B14" s="6">
        <v>7688</v>
      </c>
      <c r="C14" s="6" t="s">
        <v>5</v>
      </c>
      <c r="D14" s="5">
        <f t="shared" si="1"/>
        <v>7688</v>
      </c>
      <c r="E14" s="287"/>
      <c r="F14" s="8">
        <v>2010</v>
      </c>
      <c r="G14" s="9">
        <v>7118</v>
      </c>
      <c r="H14" s="4" t="s">
        <v>5</v>
      </c>
      <c r="I14" s="3">
        <f t="shared" si="0"/>
        <v>7118</v>
      </c>
    </row>
    <row r="15" spans="1:9" ht="15.75" x14ac:dyDescent="0.3">
      <c r="A15" s="3">
        <v>2011</v>
      </c>
      <c r="B15" s="4">
        <v>8146</v>
      </c>
      <c r="C15" s="4" t="s">
        <v>5</v>
      </c>
      <c r="D15" s="3">
        <f t="shared" si="1"/>
        <v>8146</v>
      </c>
      <c r="E15" s="287"/>
      <c r="F15" s="8">
        <v>2011</v>
      </c>
      <c r="G15" s="9">
        <v>7949</v>
      </c>
      <c r="H15" s="4" t="s">
        <v>5</v>
      </c>
      <c r="I15" s="3">
        <f t="shared" si="0"/>
        <v>7949</v>
      </c>
    </row>
    <row r="16" spans="1:9" ht="15.75" x14ac:dyDescent="0.3">
      <c r="A16" s="3">
        <v>2012</v>
      </c>
      <c r="B16" s="4">
        <v>7613</v>
      </c>
      <c r="C16" s="4" t="s">
        <v>5</v>
      </c>
      <c r="D16" s="3">
        <f t="shared" si="1"/>
        <v>7613</v>
      </c>
      <c r="E16" s="287"/>
      <c r="F16" s="8">
        <v>2012</v>
      </c>
      <c r="G16" s="9">
        <v>9213</v>
      </c>
      <c r="H16" s="4" t="s">
        <v>5</v>
      </c>
      <c r="I16" s="3">
        <f t="shared" si="0"/>
        <v>9213</v>
      </c>
    </row>
    <row r="17" spans="1:9" x14ac:dyDescent="0.25">
      <c r="A17" s="285">
        <v>2013</v>
      </c>
      <c r="B17" s="284">
        <v>8394</v>
      </c>
      <c r="C17" s="284" t="s">
        <v>5</v>
      </c>
      <c r="D17" s="20">
        <f t="shared" si="1"/>
        <v>8394</v>
      </c>
      <c r="E17" s="287"/>
      <c r="F17" s="283">
        <v>2013</v>
      </c>
      <c r="G17" s="43">
        <v>8427</v>
      </c>
      <c r="H17" s="284" t="s">
        <v>5</v>
      </c>
      <c r="I17" s="20">
        <f t="shared" si="0"/>
        <v>8427</v>
      </c>
    </row>
    <row r="18" spans="1:9" ht="15.75" x14ac:dyDescent="0.3">
      <c r="A18" s="195"/>
      <c r="B18" s="288"/>
      <c r="C18" s="288"/>
      <c r="D18" s="288"/>
      <c r="E18" s="287"/>
      <c r="F18" s="200"/>
      <c r="G18" s="288"/>
      <c r="H18" s="288"/>
      <c r="I18" s="288"/>
    </row>
    <row r="19" spans="1:9" x14ac:dyDescent="0.25">
      <c r="A19" s="287"/>
      <c r="B19" s="287"/>
      <c r="C19" s="287"/>
      <c r="D19" s="287"/>
      <c r="E19" s="287"/>
      <c r="F19" s="287"/>
      <c r="G19" s="287"/>
      <c r="H19" s="287"/>
      <c r="I19" s="287"/>
    </row>
    <row r="20" spans="1:9" ht="15.75" x14ac:dyDescent="0.3">
      <c r="A20" s="10" t="s">
        <v>7</v>
      </c>
      <c r="B20" s="11"/>
      <c r="C20" s="11"/>
      <c r="D20" s="42"/>
      <c r="E20" s="2"/>
      <c r="F20" s="12" t="s">
        <v>8</v>
      </c>
      <c r="G20" s="2"/>
      <c r="H20" s="2"/>
      <c r="I20" s="2"/>
    </row>
    <row r="21" spans="1:9" ht="15.75" x14ac:dyDescent="0.3">
      <c r="A21" s="13" t="s">
        <v>1</v>
      </c>
      <c r="B21" s="13" t="s">
        <v>2</v>
      </c>
      <c r="C21" s="13" t="s">
        <v>9</v>
      </c>
      <c r="D21" s="14" t="s">
        <v>4</v>
      </c>
      <c r="E21" s="2"/>
      <c r="F21" s="12" t="s">
        <v>10</v>
      </c>
      <c r="G21" s="12"/>
      <c r="H21" s="12"/>
      <c r="I21" s="12"/>
    </row>
    <row r="22" spans="1:9" ht="15.75" x14ac:dyDescent="0.3">
      <c r="A22" s="3">
        <v>2000</v>
      </c>
      <c r="B22" s="4">
        <f>B4-G4</f>
        <v>425</v>
      </c>
      <c r="C22" s="4">
        <f>C4-H4</f>
        <v>168</v>
      </c>
      <c r="D22" s="3">
        <f t="shared" ref="D22:D27" si="2">D6-I6</f>
        <v>2978</v>
      </c>
      <c r="E22" s="2"/>
      <c r="F22" s="12" t="s">
        <v>11</v>
      </c>
      <c r="G22" s="12"/>
      <c r="H22" s="12"/>
      <c r="I22" s="12"/>
    </row>
    <row r="23" spans="1:9" ht="15.75" x14ac:dyDescent="0.3">
      <c r="A23" s="3">
        <v>2001</v>
      </c>
      <c r="B23" s="4">
        <f t="shared" ref="B23:B35" si="3">B5-G5</f>
        <v>920</v>
      </c>
      <c r="C23" s="4" t="s">
        <v>5</v>
      </c>
      <c r="D23" s="3">
        <f t="shared" si="2"/>
        <v>2905</v>
      </c>
      <c r="E23" s="2"/>
      <c r="F23" s="12" t="s">
        <v>12</v>
      </c>
      <c r="G23" s="12"/>
      <c r="H23" s="12"/>
      <c r="I23" s="12"/>
    </row>
    <row r="24" spans="1:9" ht="15.75" x14ac:dyDescent="0.3">
      <c r="A24" s="3">
        <v>2002</v>
      </c>
      <c r="B24" s="4">
        <f t="shared" si="3"/>
        <v>972</v>
      </c>
      <c r="C24" s="4" t="s">
        <v>5</v>
      </c>
      <c r="D24" s="3">
        <f t="shared" si="2"/>
        <v>2829</v>
      </c>
      <c r="E24" s="2"/>
      <c r="F24" s="12" t="s">
        <v>13</v>
      </c>
      <c r="G24" s="12"/>
      <c r="H24" s="12"/>
      <c r="I24" s="12"/>
    </row>
    <row r="25" spans="1:9" ht="15.75" x14ac:dyDescent="0.3">
      <c r="A25" s="15">
        <v>2003</v>
      </c>
      <c r="B25" s="4">
        <f t="shared" si="3"/>
        <v>1799</v>
      </c>
      <c r="C25" s="4" t="s">
        <v>5</v>
      </c>
      <c r="D25" s="16">
        <f t="shared" si="2"/>
        <v>1422</v>
      </c>
      <c r="E25" s="17"/>
      <c r="F25" s="12" t="s">
        <v>14</v>
      </c>
      <c r="G25" s="12"/>
      <c r="H25" s="12"/>
      <c r="I25" s="12"/>
    </row>
    <row r="26" spans="1:9" ht="15.75" x14ac:dyDescent="0.3">
      <c r="A26" s="3">
        <v>2004</v>
      </c>
      <c r="B26" s="4">
        <f t="shared" si="3"/>
        <v>2829</v>
      </c>
      <c r="C26" s="4" t="s">
        <v>5</v>
      </c>
      <c r="D26" s="3">
        <f t="shared" si="2"/>
        <v>434</v>
      </c>
      <c r="E26" s="18"/>
      <c r="F26" s="12" t="s">
        <v>15</v>
      </c>
      <c r="G26" s="12"/>
      <c r="H26" s="12"/>
      <c r="I26" s="12"/>
    </row>
    <row r="27" spans="1:9" ht="15.75" x14ac:dyDescent="0.3">
      <c r="A27" s="3">
        <v>2005</v>
      </c>
      <c r="B27" s="4">
        <f t="shared" si="3"/>
        <v>1422</v>
      </c>
      <c r="C27" s="4" t="s">
        <v>5</v>
      </c>
      <c r="D27" s="3">
        <f t="shared" si="2"/>
        <v>424</v>
      </c>
      <c r="E27" s="18"/>
      <c r="F27" s="12" t="s">
        <v>16</v>
      </c>
      <c r="G27" s="12"/>
      <c r="H27" s="12"/>
      <c r="I27" s="12"/>
    </row>
    <row r="28" spans="1:9" ht="15.75" x14ac:dyDescent="0.3">
      <c r="A28" s="15">
        <v>2006</v>
      </c>
      <c r="B28" s="4">
        <f t="shared" si="3"/>
        <v>434</v>
      </c>
      <c r="C28" s="4" t="s">
        <v>5</v>
      </c>
      <c r="D28" s="3">
        <f t="shared" ref="D28:D35" si="4">SUM(B28:C28)</f>
        <v>434</v>
      </c>
      <c r="E28" s="18"/>
      <c r="F28" s="12" t="s">
        <v>17</v>
      </c>
      <c r="G28" s="12"/>
      <c r="H28" s="12"/>
      <c r="I28" s="12"/>
    </row>
    <row r="29" spans="1:9" ht="15.75" x14ac:dyDescent="0.3">
      <c r="A29" s="15">
        <v>2007</v>
      </c>
      <c r="B29" s="4">
        <f t="shared" si="3"/>
        <v>424</v>
      </c>
      <c r="C29" s="4" t="s">
        <v>5</v>
      </c>
      <c r="D29" s="3">
        <f t="shared" si="4"/>
        <v>424</v>
      </c>
      <c r="E29" s="18"/>
      <c r="F29" s="12" t="s">
        <v>18</v>
      </c>
      <c r="G29" s="12"/>
      <c r="H29" s="12"/>
      <c r="I29" s="12"/>
    </row>
    <row r="30" spans="1:9" ht="15.75" x14ac:dyDescent="0.3">
      <c r="A30" s="15">
        <v>2008</v>
      </c>
      <c r="B30" s="4">
        <f t="shared" si="3"/>
        <v>-218</v>
      </c>
      <c r="C30" s="4" t="s">
        <v>5</v>
      </c>
      <c r="D30" s="3">
        <f t="shared" si="4"/>
        <v>-218</v>
      </c>
      <c r="E30" s="18"/>
      <c r="F30" s="287"/>
      <c r="G30" s="287"/>
      <c r="H30" s="287"/>
      <c r="I30" s="287"/>
    </row>
    <row r="31" spans="1:9" ht="15.75" x14ac:dyDescent="0.3">
      <c r="A31" s="15">
        <v>2009</v>
      </c>
      <c r="B31" s="4">
        <f t="shared" si="3"/>
        <v>-770</v>
      </c>
      <c r="C31" s="4" t="s">
        <v>5</v>
      </c>
      <c r="D31" s="3">
        <f t="shared" si="4"/>
        <v>-770</v>
      </c>
      <c r="E31" s="18"/>
      <c r="F31" s="287"/>
      <c r="G31" s="287"/>
      <c r="H31" s="287"/>
      <c r="I31" s="287"/>
    </row>
    <row r="32" spans="1:9" ht="15.75" x14ac:dyDescent="0.3">
      <c r="A32" s="3">
        <v>2010</v>
      </c>
      <c r="B32" s="4">
        <f t="shared" si="3"/>
        <v>570</v>
      </c>
      <c r="C32" s="4" t="s">
        <v>5</v>
      </c>
      <c r="D32" s="3">
        <f t="shared" si="4"/>
        <v>570</v>
      </c>
      <c r="E32" s="18"/>
      <c r="F32" s="2"/>
      <c r="G32" s="2"/>
      <c r="H32" s="2"/>
      <c r="I32" s="2"/>
    </row>
    <row r="33" spans="1:9" ht="15.75" x14ac:dyDescent="0.3">
      <c r="A33" s="15">
        <v>2011</v>
      </c>
      <c r="B33" s="4">
        <f t="shared" si="3"/>
        <v>197</v>
      </c>
      <c r="C33" s="4" t="s">
        <v>5</v>
      </c>
      <c r="D33" s="19">
        <f t="shared" si="4"/>
        <v>197</v>
      </c>
      <c r="E33" s="287"/>
      <c r="F33" s="287"/>
      <c r="G33" s="287"/>
      <c r="H33" s="287"/>
      <c r="I33" s="287"/>
    </row>
    <row r="34" spans="1:9" x14ac:dyDescent="0.25">
      <c r="A34" s="20">
        <v>2012</v>
      </c>
      <c r="B34" s="4">
        <f t="shared" si="3"/>
        <v>-1600</v>
      </c>
      <c r="C34" s="4" t="s">
        <v>5</v>
      </c>
      <c r="D34" s="19">
        <f t="shared" si="4"/>
        <v>-1600</v>
      </c>
      <c r="E34" s="287"/>
      <c r="F34" s="287"/>
      <c r="G34" s="287"/>
      <c r="H34" s="287"/>
      <c r="I34" s="287"/>
    </row>
    <row r="35" spans="1:9" x14ac:dyDescent="0.25">
      <c r="A35" s="285">
        <v>2013</v>
      </c>
      <c r="B35" s="4">
        <f t="shared" si="3"/>
        <v>-33</v>
      </c>
      <c r="C35" s="4" t="s">
        <v>5</v>
      </c>
      <c r="D35" s="19">
        <f t="shared" si="4"/>
        <v>-33</v>
      </c>
      <c r="E35" s="287"/>
      <c r="F35" s="287"/>
      <c r="G35" s="287"/>
      <c r="H35" s="287"/>
      <c r="I35" s="287"/>
    </row>
    <row r="36" spans="1:9" ht="15.75" x14ac:dyDescent="0.3">
      <c r="A36" s="195"/>
      <c r="B36" s="288"/>
      <c r="C36" s="288"/>
      <c r="D36" s="288"/>
      <c r="E36" s="287"/>
      <c r="F36" s="287"/>
      <c r="G36" s="287"/>
      <c r="H36" s="287"/>
      <c r="I36" s="287"/>
    </row>
    <row r="37" spans="1:9" x14ac:dyDescent="0.25">
      <c r="A37" s="23"/>
      <c r="B37" s="286"/>
      <c r="C37" s="23"/>
    </row>
    <row r="40" spans="1:9" x14ac:dyDescent="0.25">
      <c r="F40" s="108"/>
    </row>
  </sheetData>
  <mergeCells count="2">
    <mergeCell ref="A2:D2"/>
    <mergeCell ref="F2:I2"/>
  </mergeCell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Q18"/>
  <sheetViews>
    <sheetView workbookViewId="0">
      <selection activeCell="B2" sqref="B2:O18"/>
    </sheetView>
  </sheetViews>
  <sheetFormatPr defaultRowHeight="15" x14ac:dyDescent="0.25"/>
  <cols>
    <col min="2" max="2" width="6" customWidth="1"/>
    <col min="3" max="3" width="5.42578125" customWidth="1"/>
    <col min="4" max="4" width="5.5703125" customWidth="1"/>
    <col min="5" max="5" width="6.28515625" customWidth="1"/>
    <col min="6" max="6" width="6.85546875" customWidth="1"/>
    <col min="7" max="7" width="5.140625" customWidth="1"/>
    <col min="8" max="9" width="6" customWidth="1"/>
    <col min="10" max="10" width="5.7109375" customWidth="1"/>
    <col min="11" max="12" width="5.5703125" customWidth="1"/>
    <col min="13" max="13" width="4" customWidth="1"/>
    <col min="14" max="14" width="3.7109375" customWidth="1"/>
    <col min="15" max="15" width="5.85546875" customWidth="1"/>
  </cols>
  <sheetData>
    <row r="2" spans="2:17" ht="15.75" x14ac:dyDescent="0.3">
      <c r="B2" s="316" t="s">
        <v>129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8"/>
    </row>
    <row r="3" spans="2:17" ht="15.75" x14ac:dyDescent="0.3">
      <c r="B3" s="277"/>
      <c r="C3" s="278"/>
      <c r="D3" s="278"/>
      <c r="E3" s="279" t="s">
        <v>83</v>
      </c>
      <c r="F3" s="278"/>
      <c r="G3" s="278"/>
      <c r="H3" s="278"/>
      <c r="I3" s="279" t="s">
        <v>84</v>
      </c>
      <c r="J3" s="279"/>
      <c r="K3" s="278"/>
      <c r="L3" s="278"/>
      <c r="M3" s="278"/>
      <c r="N3" s="278"/>
      <c r="O3" s="280"/>
    </row>
    <row r="4" spans="2:17" ht="15.75" x14ac:dyDescent="0.3">
      <c r="B4" s="63" t="s">
        <v>1</v>
      </c>
      <c r="C4" s="14" t="s">
        <v>85</v>
      </c>
      <c r="D4" s="14" t="s">
        <v>86</v>
      </c>
      <c r="E4" s="14" t="s">
        <v>87</v>
      </c>
      <c r="F4" s="14" t="s">
        <v>88</v>
      </c>
      <c r="G4" s="14" t="s">
        <v>89</v>
      </c>
      <c r="H4" s="14" t="s">
        <v>90</v>
      </c>
      <c r="I4" s="14" t="s">
        <v>91</v>
      </c>
      <c r="J4" s="14" t="s">
        <v>92</v>
      </c>
      <c r="K4" s="14" t="s">
        <v>93</v>
      </c>
      <c r="L4" s="14" t="s">
        <v>94</v>
      </c>
      <c r="M4" s="14" t="s">
        <v>95</v>
      </c>
      <c r="N4" s="14" t="s">
        <v>96</v>
      </c>
      <c r="O4" s="14" t="s">
        <v>4</v>
      </c>
    </row>
    <row r="5" spans="2:17" ht="15.75" x14ac:dyDescent="0.3">
      <c r="B5" s="64">
        <v>2000</v>
      </c>
      <c r="C5" s="65">
        <v>3255</v>
      </c>
      <c r="D5" s="65">
        <v>1604</v>
      </c>
      <c r="E5" s="65">
        <v>4841</v>
      </c>
      <c r="F5" s="65">
        <v>18</v>
      </c>
      <c r="G5" s="65">
        <v>688</v>
      </c>
      <c r="H5" s="65">
        <v>1035</v>
      </c>
      <c r="I5" s="65">
        <v>1216</v>
      </c>
      <c r="J5" s="65">
        <v>1078</v>
      </c>
      <c r="K5" s="65">
        <v>577</v>
      </c>
      <c r="L5" s="65">
        <v>192</v>
      </c>
      <c r="M5" s="65">
        <v>73</v>
      </c>
      <c r="N5" s="66">
        <v>0</v>
      </c>
      <c r="O5" s="49">
        <f>SUM(G5:N5)</f>
        <v>4859</v>
      </c>
    </row>
    <row r="6" spans="2:17" ht="15.75" x14ac:dyDescent="0.3">
      <c r="B6" s="64">
        <v>2001</v>
      </c>
      <c r="C6" s="65">
        <v>2896</v>
      </c>
      <c r="D6" s="65">
        <v>1273</v>
      </c>
      <c r="E6" s="65">
        <v>4169</v>
      </c>
      <c r="F6" s="65">
        <v>0</v>
      </c>
      <c r="G6" s="65">
        <v>520</v>
      </c>
      <c r="H6" s="65">
        <v>797</v>
      </c>
      <c r="I6" s="65">
        <v>1138</v>
      </c>
      <c r="J6" s="65">
        <v>953</v>
      </c>
      <c r="K6" s="65">
        <v>509</v>
      </c>
      <c r="L6" s="65">
        <v>182</v>
      </c>
      <c r="M6" s="65">
        <v>69</v>
      </c>
      <c r="N6" s="66">
        <v>1</v>
      </c>
      <c r="O6" s="49">
        <f t="shared" ref="O6:O11" si="0">SUM(G6:N6)</f>
        <v>4169</v>
      </c>
    </row>
    <row r="7" spans="2:17" ht="15.75" x14ac:dyDescent="0.3">
      <c r="B7" s="67">
        <v>2002</v>
      </c>
      <c r="C7" s="68">
        <v>3134</v>
      </c>
      <c r="D7" s="68">
        <v>1389</v>
      </c>
      <c r="E7" s="68">
        <v>4523</v>
      </c>
      <c r="F7" s="68">
        <v>0</v>
      </c>
      <c r="G7" s="68">
        <v>302</v>
      </c>
      <c r="H7" s="68">
        <v>745</v>
      </c>
      <c r="I7" s="68">
        <v>1251</v>
      </c>
      <c r="J7" s="68">
        <v>1129</v>
      </c>
      <c r="K7" s="68">
        <v>685</v>
      </c>
      <c r="L7" s="68">
        <v>196</v>
      </c>
      <c r="M7" s="68">
        <v>68</v>
      </c>
      <c r="N7" s="69">
        <v>147</v>
      </c>
      <c r="O7" s="95">
        <f t="shared" si="0"/>
        <v>4523</v>
      </c>
    </row>
    <row r="8" spans="2:17" ht="15.75" x14ac:dyDescent="0.3">
      <c r="B8" s="70">
        <v>2003</v>
      </c>
      <c r="C8" s="65">
        <v>3095</v>
      </c>
      <c r="D8" s="65">
        <v>1661</v>
      </c>
      <c r="E8" s="65">
        <v>4756</v>
      </c>
      <c r="F8" s="65">
        <v>0</v>
      </c>
      <c r="G8" s="65">
        <v>495</v>
      </c>
      <c r="H8" s="65">
        <v>819</v>
      </c>
      <c r="I8" s="65">
        <v>1344</v>
      </c>
      <c r="J8" s="65">
        <v>1156</v>
      </c>
      <c r="K8" s="65">
        <v>711</v>
      </c>
      <c r="L8" s="65">
        <v>163</v>
      </c>
      <c r="M8" s="65">
        <v>68</v>
      </c>
      <c r="N8" s="66">
        <v>0</v>
      </c>
      <c r="O8" s="49">
        <f t="shared" si="0"/>
        <v>4756</v>
      </c>
    </row>
    <row r="9" spans="2:17" ht="15.75" x14ac:dyDescent="0.3">
      <c r="B9" s="70">
        <v>2004</v>
      </c>
      <c r="C9" s="65">
        <v>4200</v>
      </c>
      <c r="D9" s="65">
        <v>2057</v>
      </c>
      <c r="E9" s="65">
        <v>3085</v>
      </c>
      <c r="F9" s="65">
        <v>3172</v>
      </c>
      <c r="G9" s="65">
        <v>503</v>
      </c>
      <c r="H9" s="65">
        <v>657</v>
      </c>
      <c r="I9" s="65">
        <v>1467</v>
      </c>
      <c r="J9" s="65">
        <v>1561</v>
      </c>
      <c r="K9" s="65">
        <v>1233</v>
      </c>
      <c r="L9" s="65">
        <v>618</v>
      </c>
      <c r="M9" s="65">
        <v>213</v>
      </c>
      <c r="N9" s="65">
        <v>5</v>
      </c>
      <c r="O9" s="49">
        <f t="shared" si="0"/>
        <v>6257</v>
      </c>
    </row>
    <row r="10" spans="2:17" ht="15.75" x14ac:dyDescent="0.3">
      <c r="B10" s="70">
        <v>2005</v>
      </c>
      <c r="C10" s="65">
        <v>3253</v>
      </c>
      <c r="D10" s="65">
        <v>1555</v>
      </c>
      <c r="E10" s="65">
        <v>4808</v>
      </c>
      <c r="F10" s="65">
        <v>0</v>
      </c>
      <c r="G10" s="65">
        <v>365</v>
      </c>
      <c r="H10" s="65">
        <v>689</v>
      </c>
      <c r="I10" s="65">
        <v>1520</v>
      </c>
      <c r="J10" s="65">
        <v>1173</v>
      </c>
      <c r="K10" s="65">
        <v>818</v>
      </c>
      <c r="L10" s="65">
        <v>164</v>
      </c>
      <c r="M10" s="65">
        <v>79</v>
      </c>
      <c r="N10" s="65">
        <v>0</v>
      </c>
      <c r="O10" s="49">
        <f t="shared" si="0"/>
        <v>4808</v>
      </c>
      <c r="Q10" s="242"/>
    </row>
    <row r="11" spans="2:17" ht="15.75" x14ac:dyDescent="0.3">
      <c r="B11" s="70">
        <v>2006</v>
      </c>
      <c r="C11" s="65">
        <v>1864</v>
      </c>
      <c r="D11" s="65">
        <v>856</v>
      </c>
      <c r="E11" s="65">
        <v>2720</v>
      </c>
      <c r="F11" s="65">
        <v>0</v>
      </c>
      <c r="G11" s="65">
        <v>276</v>
      </c>
      <c r="H11" s="65">
        <v>430</v>
      </c>
      <c r="I11" s="65">
        <v>810</v>
      </c>
      <c r="J11" s="65">
        <v>583</v>
      </c>
      <c r="K11" s="65">
        <v>483</v>
      </c>
      <c r="L11" s="65">
        <v>92</v>
      </c>
      <c r="M11" s="65">
        <v>39</v>
      </c>
      <c r="N11" s="65">
        <v>7</v>
      </c>
      <c r="O11" s="49">
        <f t="shared" si="0"/>
        <v>2720</v>
      </c>
      <c r="Q11" s="242"/>
    </row>
    <row r="12" spans="2:17" ht="15.75" x14ac:dyDescent="0.3">
      <c r="B12" s="71">
        <v>2007</v>
      </c>
      <c r="C12" s="72">
        <v>2946</v>
      </c>
      <c r="D12" s="72">
        <v>1519</v>
      </c>
      <c r="E12" s="72">
        <v>4465</v>
      </c>
      <c r="F12" s="72">
        <v>0</v>
      </c>
      <c r="G12" s="72">
        <v>390</v>
      </c>
      <c r="H12" s="72">
        <v>637</v>
      </c>
      <c r="I12" s="72">
        <v>1288</v>
      </c>
      <c r="J12" s="72">
        <v>1078</v>
      </c>
      <c r="K12" s="73">
        <v>819</v>
      </c>
      <c r="L12" s="73">
        <v>188</v>
      </c>
      <c r="M12" s="72">
        <v>65</v>
      </c>
      <c r="N12" s="72">
        <v>0</v>
      </c>
      <c r="O12" s="248">
        <f>SUM(G12:N12)</f>
        <v>4465</v>
      </c>
    </row>
    <row r="13" spans="2:17" ht="15.75" x14ac:dyDescent="0.3">
      <c r="B13" s="74">
        <v>2008</v>
      </c>
      <c r="C13" s="75">
        <v>3046</v>
      </c>
      <c r="D13" s="75">
        <v>1686</v>
      </c>
      <c r="E13" s="75">
        <v>4732</v>
      </c>
      <c r="F13" s="75">
        <v>0</v>
      </c>
      <c r="G13" s="75">
        <v>379</v>
      </c>
      <c r="H13" s="75">
        <v>739</v>
      </c>
      <c r="I13" s="75">
        <v>1384</v>
      </c>
      <c r="J13" s="75">
        <v>1079</v>
      </c>
      <c r="K13" s="73">
        <v>812</v>
      </c>
      <c r="L13" s="73">
        <v>266</v>
      </c>
      <c r="M13" s="75">
        <v>73</v>
      </c>
      <c r="N13" s="75">
        <v>0</v>
      </c>
      <c r="O13" s="249">
        <f>SUM(G13:N13)</f>
        <v>4732</v>
      </c>
    </row>
    <row r="14" spans="2:17" ht="15.75" x14ac:dyDescent="0.3">
      <c r="B14" s="74">
        <v>2009</v>
      </c>
      <c r="C14" s="75">
        <v>1830</v>
      </c>
      <c r="D14" s="75">
        <v>1086</v>
      </c>
      <c r="E14" s="75">
        <v>2916</v>
      </c>
      <c r="F14" s="75">
        <v>0</v>
      </c>
      <c r="G14" s="75">
        <v>248</v>
      </c>
      <c r="H14" s="75">
        <v>480</v>
      </c>
      <c r="I14" s="75">
        <v>840</v>
      </c>
      <c r="J14" s="75">
        <v>666</v>
      </c>
      <c r="K14" s="73">
        <v>483</v>
      </c>
      <c r="L14" s="73">
        <v>153</v>
      </c>
      <c r="M14" s="75">
        <v>46</v>
      </c>
      <c r="N14" s="75">
        <v>0</v>
      </c>
      <c r="O14" s="249">
        <f>SUM(G14:N14)</f>
        <v>2916</v>
      </c>
    </row>
    <row r="15" spans="2:17" ht="15.75" x14ac:dyDescent="0.3">
      <c r="B15" s="74">
        <v>2010</v>
      </c>
      <c r="C15" s="66">
        <v>2553</v>
      </c>
      <c r="D15" s="65">
        <v>1651</v>
      </c>
      <c r="E15" s="65">
        <v>4198</v>
      </c>
      <c r="F15" s="65">
        <v>0</v>
      </c>
      <c r="G15" s="65">
        <v>402</v>
      </c>
      <c r="H15" s="65">
        <v>595</v>
      </c>
      <c r="I15" s="65">
        <v>1169</v>
      </c>
      <c r="J15" s="65">
        <v>922</v>
      </c>
      <c r="K15" s="65">
        <v>749</v>
      </c>
      <c r="L15" s="65">
        <v>267</v>
      </c>
      <c r="M15" s="65">
        <v>94</v>
      </c>
      <c r="N15" s="66">
        <v>0</v>
      </c>
      <c r="O15" s="49">
        <f>SUM(G15:N15)</f>
        <v>4198</v>
      </c>
    </row>
    <row r="16" spans="2:17" ht="15.75" x14ac:dyDescent="0.3">
      <c r="B16" s="76">
        <v>2011</v>
      </c>
      <c r="C16" s="66">
        <v>2922</v>
      </c>
      <c r="D16" s="65">
        <v>1766</v>
      </c>
      <c r="E16" s="65">
        <v>4688</v>
      </c>
      <c r="F16" s="65">
        <v>0</v>
      </c>
      <c r="G16" s="65">
        <v>422</v>
      </c>
      <c r="H16" s="65">
        <v>565</v>
      </c>
      <c r="I16" s="65">
        <v>1314</v>
      </c>
      <c r="J16" s="65">
        <v>1115</v>
      </c>
      <c r="K16" s="65">
        <v>823</v>
      </c>
      <c r="L16" s="65">
        <v>276</v>
      </c>
      <c r="M16" s="65">
        <v>173</v>
      </c>
      <c r="N16" s="66">
        <v>0</v>
      </c>
      <c r="O16" s="49">
        <f t="shared" ref="O16:O18" si="1">SUM(G16:N16)</f>
        <v>4688</v>
      </c>
    </row>
    <row r="17" spans="2:15" ht="15.75" x14ac:dyDescent="0.3">
      <c r="B17" s="76">
        <v>2012</v>
      </c>
      <c r="C17" s="77">
        <v>2710</v>
      </c>
      <c r="D17" s="77">
        <v>1718</v>
      </c>
      <c r="E17" s="65">
        <v>4428</v>
      </c>
      <c r="F17" s="77">
        <v>0</v>
      </c>
      <c r="G17" s="77">
        <v>426</v>
      </c>
      <c r="H17" s="77">
        <v>617</v>
      </c>
      <c r="I17" s="77">
        <v>1247</v>
      </c>
      <c r="J17" s="77">
        <v>1038</v>
      </c>
      <c r="K17" s="77">
        <v>765</v>
      </c>
      <c r="L17" s="77">
        <v>276</v>
      </c>
      <c r="M17" s="77">
        <v>59</v>
      </c>
      <c r="N17" s="78">
        <v>0</v>
      </c>
      <c r="O17" s="49">
        <f t="shared" si="1"/>
        <v>4428</v>
      </c>
    </row>
    <row r="18" spans="2:15" ht="16.5" thickBot="1" x14ac:dyDescent="0.35">
      <c r="B18" s="202">
        <v>2013</v>
      </c>
      <c r="C18" s="142">
        <v>2996</v>
      </c>
      <c r="D18" s="241">
        <v>1867</v>
      </c>
      <c r="E18" s="243">
        <v>4863</v>
      </c>
      <c r="F18" s="241">
        <v>0</v>
      </c>
      <c r="G18" s="241">
        <v>392</v>
      </c>
      <c r="H18" s="241">
        <v>632</v>
      </c>
      <c r="I18" s="241">
        <v>1418</v>
      </c>
      <c r="J18" s="241">
        <v>1125</v>
      </c>
      <c r="K18" s="241">
        <v>884</v>
      </c>
      <c r="L18" s="241">
        <v>328</v>
      </c>
      <c r="M18" s="241">
        <v>84</v>
      </c>
      <c r="N18" s="241">
        <v>0</v>
      </c>
      <c r="O18" s="115">
        <f t="shared" si="1"/>
        <v>4863</v>
      </c>
    </row>
  </sheetData>
  <mergeCells count="1">
    <mergeCell ref="B2:O2"/>
  </mergeCells>
  <pageMargins left="0.7" right="0.7" top="0.75" bottom="0.75" header="0.3" footer="0.3"/>
  <pageSetup orientation="portrait" horizontalDpi="30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8"/>
  <sheetViews>
    <sheetView workbookViewId="0">
      <selection activeCell="A2" sqref="A2:M18"/>
    </sheetView>
  </sheetViews>
  <sheetFormatPr defaultRowHeight="15" x14ac:dyDescent="0.25"/>
  <cols>
    <col min="2" max="2" width="6.42578125" customWidth="1"/>
    <col min="3" max="3" width="5.140625" customWidth="1"/>
    <col min="4" max="4" width="4.28515625" customWidth="1"/>
    <col min="5" max="5" width="4.85546875" customWidth="1"/>
    <col min="6" max="6" width="6.140625" customWidth="1"/>
    <col min="7" max="7" width="5.7109375" customWidth="1"/>
    <col min="8" max="8" width="6" customWidth="1"/>
    <col min="9" max="9" width="5.7109375" customWidth="1"/>
    <col min="10" max="10" width="5.85546875" customWidth="1"/>
    <col min="11" max="11" width="5.140625" customWidth="1"/>
    <col min="12" max="12" width="4.42578125" customWidth="1"/>
    <col min="13" max="13" width="5.7109375" customWidth="1"/>
  </cols>
  <sheetData>
    <row r="2" spans="2:13" ht="16.5" x14ac:dyDescent="0.35">
      <c r="B2" s="319" t="s">
        <v>128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1"/>
    </row>
    <row r="3" spans="2:13" ht="16.5" x14ac:dyDescent="0.35">
      <c r="B3" s="281"/>
      <c r="C3" s="322" t="s">
        <v>97</v>
      </c>
      <c r="D3" s="323"/>
      <c r="E3" s="319" t="s">
        <v>84</v>
      </c>
      <c r="F3" s="320"/>
      <c r="G3" s="320"/>
      <c r="H3" s="320"/>
      <c r="I3" s="320"/>
      <c r="J3" s="320"/>
      <c r="K3" s="320"/>
      <c r="L3" s="320"/>
      <c r="M3" s="321"/>
    </row>
    <row r="4" spans="2:13" ht="16.5" x14ac:dyDescent="0.35">
      <c r="B4" s="79" t="s">
        <v>1</v>
      </c>
      <c r="C4" s="36" t="s">
        <v>85</v>
      </c>
      <c r="D4" s="36" t="s">
        <v>86</v>
      </c>
      <c r="E4" s="36" t="s">
        <v>89</v>
      </c>
      <c r="F4" s="36" t="s">
        <v>90</v>
      </c>
      <c r="G4" s="36" t="s">
        <v>91</v>
      </c>
      <c r="H4" s="36" t="s">
        <v>92</v>
      </c>
      <c r="I4" s="36" t="s">
        <v>93</v>
      </c>
      <c r="J4" s="36" t="s">
        <v>94</v>
      </c>
      <c r="K4" s="36" t="s">
        <v>95</v>
      </c>
      <c r="L4" s="36" t="s">
        <v>96</v>
      </c>
      <c r="M4" s="36" t="s">
        <v>4</v>
      </c>
    </row>
    <row r="5" spans="2:13" ht="15.75" x14ac:dyDescent="0.3">
      <c r="B5" s="3">
        <v>2000</v>
      </c>
      <c r="C5" s="65">
        <v>2115</v>
      </c>
      <c r="D5" s="65">
        <v>1056</v>
      </c>
      <c r="E5" s="65">
        <v>295</v>
      </c>
      <c r="F5" s="65">
        <v>392</v>
      </c>
      <c r="G5" s="65">
        <v>572</v>
      </c>
      <c r="H5" s="65">
        <v>643</v>
      </c>
      <c r="I5" s="65">
        <v>781</v>
      </c>
      <c r="J5" s="65">
        <v>384</v>
      </c>
      <c r="K5" s="65">
        <v>104</v>
      </c>
      <c r="L5" s="65">
        <v>0</v>
      </c>
      <c r="M5" s="49">
        <f>SUM(E5:L5)</f>
        <v>3171</v>
      </c>
    </row>
    <row r="6" spans="2:13" ht="15.75" x14ac:dyDescent="0.3">
      <c r="B6" s="3">
        <v>2001</v>
      </c>
      <c r="C6" s="65">
        <v>2028</v>
      </c>
      <c r="D6" s="65">
        <v>1069</v>
      </c>
      <c r="E6" s="65">
        <v>293</v>
      </c>
      <c r="F6" s="65">
        <v>473</v>
      </c>
      <c r="G6" s="65">
        <v>621</v>
      </c>
      <c r="H6" s="65">
        <v>585</v>
      </c>
      <c r="I6" s="65">
        <v>610</v>
      </c>
      <c r="J6" s="65">
        <v>385</v>
      </c>
      <c r="K6" s="65">
        <v>129</v>
      </c>
      <c r="L6" s="65">
        <v>1</v>
      </c>
      <c r="M6" s="49">
        <f t="shared" ref="M6:M11" si="0">SUM(E6:L6)</f>
        <v>3097</v>
      </c>
    </row>
    <row r="7" spans="2:13" ht="15.75" x14ac:dyDescent="0.3">
      <c r="B7" s="3">
        <v>2002</v>
      </c>
      <c r="C7" s="65">
        <v>2223</v>
      </c>
      <c r="D7" s="65">
        <v>1036</v>
      </c>
      <c r="E7" s="65">
        <v>2072</v>
      </c>
      <c r="F7" s="65">
        <v>284</v>
      </c>
      <c r="G7" s="65">
        <v>337</v>
      </c>
      <c r="H7" s="65">
        <v>109</v>
      </c>
      <c r="I7" s="65">
        <v>63</v>
      </c>
      <c r="J7" s="65">
        <v>92</v>
      </c>
      <c r="K7" s="65">
        <v>295</v>
      </c>
      <c r="L7" s="65">
        <v>7</v>
      </c>
      <c r="M7" s="49">
        <f t="shared" si="0"/>
        <v>3259</v>
      </c>
    </row>
    <row r="8" spans="2:13" ht="15.75" x14ac:dyDescent="0.3">
      <c r="B8" s="15">
        <v>2003</v>
      </c>
      <c r="C8" s="65">
        <v>2633</v>
      </c>
      <c r="D8" s="65">
        <v>1234</v>
      </c>
      <c r="E8" s="65">
        <v>329</v>
      </c>
      <c r="F8" s="65">
        <v>335</v>
      </c>
      <c r="G8" s="65">
        <v>831</v>
      </c>
      <c r="H8" s="65">
        <v>856</v>
      </c>
      <c r="I8" s="65">
        <v>783</v>
      </c>
      <c r="J8" s="65">
        <v>537</v>
      </c>
      <c r="K8" s="65">
        <v>196</v>
      </c>
      <c r="L8" s="65">
        <v>0</v>
      </c>
      <c r="M8" s="49">
        <f t="shared" si="0"/>
        <v>3867</v>
      </c>
    </row>
    <row r="9" spans="2:13" ht="15.75" x14ac:dyDescent="0.3">
      <c r="B9" s="15">
        <v>2004</v>
      </c>
      <c r="C9" s="65">
        <v>2161</v>
      </c>
      <c r="D9" s="65">
        <v>1011</v>
      </c>
      <c r="E9" s="65">
        <v>211</v>
      </c>
      <c r="F9" s="65">
        <v>254</v>
      </c>
      <c r="G9" s="65">
        <v>628</v>
      </c>
      <c r="H9" s="65">
        <v>737</v>
      </c>
      <c r="I9" s="65">
        <v>648</v>
      </c>
      <c r="J9" s="65">
        <v>515</v>
      </c>
      <c r="K9" s="65">
        <v>177</v>
      </c>
      <c r="L9" s="65">
        <v>2</v>
      </c>
      <c r="M9" s="49">
        <f t="shared" si="0"/>
        <v>3172</v>
      </c>
    </row>
    <row r="10" spans="2:13" ht="15.75" x14ac:dyDescent="0.3">
      <c r="B10" s="15">
        <v>2005</v>
      </c>
      <c r="C10" s="77">
        <v>2081</v>
      </c>
      <c r="D10" s="73">
        <v>956</v>
      </c>
      <c r="E10" s="73">
        <v>185</v>
      </c>
      <c r="F10" s="73">
        <v>255</v>
      </c>
      <c r="G10" s="73">
        <v>597</v>
      </c>
      <c r="H10" s="73">
        <v>717</v>
      </c>
      <c r="I10" s="73">
        <v>607</v>
      </c>
      <c r="J10" s="73">
        <v>449</v>
      </c>
      <c r="K10" s="73">
        <v>227</v>
      </c>
      <c r="L10" s="65">
        <v>0</v>
      </c>
      <c r="M10" s="49">
        <f t="shared" si="0"/>
        <v>3037</v>
      </c>
    </row>
    <row r="11" spans="2:13" ht="15.75" x14ac:dyDescent="0.3">
      <c r="B11" s="15">
        <v>2006</v>
      </c>
      <c r="C11" s="65">
        <v>1328</v>
      </c>
      <c r="D11" s="73">
        <v>676</v>
      </c>
      <c r="E11" s="65">
        <v>168</v>
      </c>
      <c r="F11" s="65">
        <v>173</v>
      </c>
      <c r="G11" s="65">
        <v>430</v>
      </c>
      <c r="H11" s="65">
        <v>494</v>
      </c>
      <c r="I11" s="65">
        <v>346</v>
      </c>
      <c r="J11" s="65">
        <v>274</v>
      </c>
      <c r="K11" s="65">
        <v>112</v>
      </c>
      <c r="L11" s="65">
        <v>7</v>
      </c>
      <c r="M11" s="49">
        <f t="shared" si="0"/>
        <v>2004</v>
      </c>
    </row>
    <row r="12" spans="2:13" ht="15.75" x14ac:dyDescent="0.3">
      <c r="B12" s="139">
        <v>2007</v>
      </c>
      <c r="C12" s="203">
        <v>2426</v>
      </c>
      <c r="D12" s="203">
        <v>1173</v>
      </c>
      <c r="E12" s="203">
        <v>234</v>
      </c>
      <c r="F12" s="203">
        <v>389</v>
      </c>
      <c r="G12" s="203">
        <v>679</v>
      </c>
      <c r="H12" s="203">
        <v>923</v>
      </c>
      <c r="I12" s="203">
        <v>642</v>
      </c>
      <c r="J12" s="203">
        <v>529</v>
      </c>
      <c r="K12" s="203">
        <v>203</v>
      </c>
      <c r="L12" s="73">
        <v>0</v>
      </c>
      <c r="M12" s="245">
        <f>SUM(E12:L12)</f>
        <v>3599</v>
      </c>
    </row>
    <row r="13" spans="2:13" ht="15.75" x14ac:dyDescent="0.3">
      <c r="B13" s="140">
        <v>2008</v>
      </c>
      <c r="C13" s="204">
        <v>2284</v>
      </c>
      <c r="D13" s="204">
        <v>1096</v>
      </c>
      <c r="E13" s="204">
        <v>188</v>
      </c>
      <c r="F13" s="204">
        <v>325</v>
      </c>
      <c r="G13" s="204">
        <v>633</v>
      </c>
      <c r="H13" s="204">
        <v>766</v>
      </c>
      <c r="I13" s="204">
        <v>642</v>
      </c>
      <c r="J13" s="204">
        <v>619</v>
      </c>
      <c r="K13" s="73">
        <v>207</v>
      </c>
      <c r="L13" s="73">
        <v>0</v>
      </c>
      <c r="M13" s="246">
        <f>SUM(E13:L13)</f>
        <v>3380</v>
      </c>
    </row>
    <row r="14" spans="2:13" ht="15.75" x14ac:dyDescent="0.3">
      <c r="B14" s="140">
        <v>2009</v>
      </c>
      <c r="C14" s="204">
        <v>2754</v>
      </c>
      <c r="D14" s="204">
        <v>1161</v>
      </c>
      <c r="E14" s="204">
        <v>183</v>
      </c>
      <c r="F14" s="204">
        <v>288</v>
      </c>
      <c r="G14" s="204">
        <v>744</v>
      </c>
      <c r="H14" s="204">
        <v>933</v>
      </c>
      <c r="I14" s="204">
        <v>861</v>
      </c>
      <c r="J14" s="204">
        <v>649</v>
      </c>
      <c r="K14" s="73">
        <v>257</v>
      </c>
      <c r="L14" s="73">
        <v>0</v>
      </c>
      <c r="M14" s="246">
        <f>SUM(E14:L14)</f>
        <v>3915</v>
      </c>
    </row>
    <row r="15" spans="2:13" ht="15.75" x14ac:dyDescent="0.3">
      <c r="B15" s="141">
        <v>2010</v>
      </c>
      <c r="C15" s="65">
        <v>4577</v>
      </c>
      <c r="D15" s="65">
        <v>2573</v>
      </c>
      <c r="E15" s="65">
        <v>212</v>
      </c>
      <c r="F15" s="65">
        <v>268</v>
      </c>
      <c r="G15" s="65">
        <v>642</v>
      </c>
      <c r="H15" s="65">
        <v>797</v>
      </c>
      <c r="I15" s="65">
        <v>760</v>
      </c>
      <c r="J15" s="65">
        <v>569</v>
      </c>
      <c r="K15" s="65">
        <v>242</v>
      </c>
      <c r="L15" s="65">
        <v>0</v>
      </c>
      <c r="M15" s="49">
        <f>SUM(E15:L15)</f>
        <v>3490</v>
      </c>
    </row>
    <row r="16" spans="2:13" ht="15.75" x14ac:dyDescent="0.3">
      <c r="B16" s="141">
        <v>2011</v>
      </c>
      <c r="C16" s="68">
        <v>2356</v>
      </c>
      <c r="D16" s="68">
        <v>1102</v>
      </c>
      <c r="E16" s="68">
        <v>196</v>
      </c>
      <c r="F16" s="68">
        <v>332</v>
      </c>
      <c r="G16" s="68">
        <v>633</v>
      </c>
      <c r="H16" s="68">
        <v>765</v>
      </c>
      <c r="I16" s="68">
        <v>705</v>
      </c>
      <c r="J16" s="68">
        <v>595</v>
      </c>
      <c r="K16" s="68">
        <v>232</v>
      </c>
      <c r="L16" s="68">
        <v>0</v>
      </c>
      <c r="M16" s="95">
        <f t="shared" ref="M16:M18" si="1">SUM(E16:L16)</f>
        <v>3458</v>
      </c>
    </row>
    <row r="17" spans="2:13" ht="15.75" x14ac:dyDescent="0.3">
      <c r="B17" s="141">
        <v>2012</v>
      </c>
      <c r="C17" s="77">
        <v>2280</v>
      </c>
      <c r="D17" s="77">
        <v>905</v>
      </c>
      <c r="E17" s="77">
        <v>183</v>
      </c>
      <c r="F17" s="77">
        <v>229</v>
      </c>
      <c r="G17" s="77">
        <v>574</v>
      </c>
      <c r="H17" s="77">
        <v>717</v>
      </c>
      <c r="I17" s="77">
        <v>712</v>
      </c>
      <c r="J17" s="77">
        <v>564</v>
      </c>
      <c r="K17" s="77">
        <v>206</v>
      </c>
      <c r="L17" s="77">
        <v>0</v>
      </c>
      <c r="M17" s="49">
        <f t="shared" si="1"/>
        <v>3185</v>
      </c>
    </row>
    <row r="18" spans="2:13" ht="16.5" thickBot="1" x14ac:dyDescent="0.35">
      <c r="B18" s="171">
        <v>2013</v>
      </c>
      <c r="C18" s="142">
        <v>2434</v>
      </c>
      <c r="D18" s="142">
        <v>1097</v>
      </c>
      <c r="E18" s="142">
        <v>141</v>
      </c>
      <c r="F18" s="142">
        <v>243</v>
      </c>
      <c r="G18" s="142">
        <v>633</v>
      </c>
      <c r="H18" s="142">
        <v>773</v>
      </c>
      <c r="I18" s="142">
        <v>759</v>
      </c>
      <c r="J18" s="142">
        <v>703</v>
      </c>
      <c r="K18" s="142">
        <v>279</v>
      </c>
      <c r="L18" s="142">
        <v>0</v>
      </c>
      <c r="M18" s="247">
        <f t="shared" si="1"/>
        <v>3531</v>
      </c>
    </row>
  </sheetData>
  <mergeCells count="3">
    <mergeCell ref="B2:M2"/>
    <mergeCell ref="C3:D3"/>
    <mergeCell ref="E3:M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19"/>
  <sheetViews>
    <sheetView workbookViewId="0">
      <selection activeCell="B2" sqref="B2:AA19"/>
    </sheetView>
  </sheetViews>
  <sheetFormatPr defaultRowHeight="15" x14ac:dyDescent="0.25"/>
  <cols>
    <col min="2" max="2" width="9.140625" customWidth="1"/>
    <col min="3" max="3" width="4.5703125" customWidth="1"/>
    <col min="4" max="4" width="3" customWidth="1"/>
    <col min="5" max="5" width="5" customWidth="1"/>
    <col min="6" max="6" width="2.7109375" customWidth="1"/>
    <col min="7" max="7" width="4.42578125" customWidth="1"/>
    <col min="8" max="8" width="3.85546875" customWidth="1"/>
    <col min="9" max="9" width="3" customWidth="1"/>
    <col min="10" max="10" width="4.42578125" customWidth="1"/>
    <col min="11" max="11" width="3.7109375" customWidth="1"/>
    <col min="12" max="12" width="4.7109375" customWidth="1"/>
    <col min="13" max="13" width="5.7109375" customWidth="1"/>
    <col min="14" max="14" width="3.85546875" customWidth="1"/>
    <col min="15" max="15" width="4.5703125" customWidth="1"/>
    <col min="16" max="16" width="3" customWidth="1"/>
    <col min="17" max="17" width="5.7109375" customWidth="1"/>
    <col min="18" max="18" width="3.5703125" customWidth="1"/>
    <col min="19" max="19" width="4" customWidth="1"/>
    <col min="20" max="20" width="4.28515625" customWidth="1"/>
    <col min="21" max="21" width="3.42578125" customWidth="1"/>
    <col min="22" max="22" width="4.85546875" customWidth="1"/>
    <col min="23" max="23" width="4.42578125" customWidth="1"/>
    <col min="24" max="24" width="3.85546875" customWidth="1"/>
    <col min="25" max="25" width="4.140625" customWidth="1"/>
    <col min="26" max="26" width="3.5703125" customWidth="1"/>
    <col min="27" max="27" width="4.85546875" customWidth="1"/>
  </cols>
  <sheetData>
    <row r="2" spans="2:27" x14ac:dyDescent="0.25">
      <c r="B2" s="273" t="s">
        <v>168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81"/>
      <c r="T2" s="81"/>
      <c r="U2" s="81"/>
      <c r="V2" s="81"/>
    </row>
    <row r="3" spans="2:27" x14ac:dyDescent="0.25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</row>
    <row r="4" spans="2:27" ht="15.75" x14ac:dyDescent="0.3">
      <c r="B4" s="83"/>
      <c r="C4" s="144"/>
      <c r="D4" s="150">
        <v>2009</v>
      </c>
      <c r="E4" s="151"/>
      <c r="F4" s="151"/>
      <c r="G4" s="152"/>
      <c r="H4" s="147"/>
      <c r="I4" s="153">
        <v>2010</v>
      </c>
      <c r="J4" s="154"/>
      <c r="K4" s="155"/>
      <c r="L4" s="154"/>
      <c r="M4" s="156"/>
      <c r="N4" s="157">
        <v>2011</v>
      </c>
      <c r="O4" s="158"/>
      <c r="P4" s="158"/>
      <c r="Q4" s="159"/>
      <c r="R4" s="160"/>
      <c r="S4" s="157">
        <v>2012</v>
      </c>
      <c r="T4" s="158"/>
      <c r="U4" s="158"/>
      <c r="V4" s="155"/>
      <c r="W4" s="159" t="s">
        <v>101</v>
      </c>
      <c r="X4" s="161"/>
      <c r="Y4" s="234">
        <v>2013</v>
      </c>
      <c r="Z4" s="162"/>
      <c r="AA4" s="163"/>
    </row>
    <row r="5" spans="2:27" ht="16.5" thickBot="1" x14ac:dyDescent="0.35">
      <c r="B5" s="62" t="s">
        <v>98</v>
      </c>
      <c r="C5" s="10" t="s">
        <v>177</v>
      </c>
      <c r="D5" s="42"/>
      <c r="E5" s="145" t="s">
        <v>176</v>
      </c>
      <c r="F5" s="42"/>
      <c r="G5" s="42"/>
      <c r="H5" s="146" t="s">
        <v>181</v>
      </c>
      <c r="I5" s="148"/>
      <c r="J5" s="165" t="s">
        <v>178</v>
      </c>
      <c r="K5" s="149"/>
      <c r="L5" s="21"/>
      <c r="M5" s="164" t="s">
        <v>179</v>
      </c>
      <c r="N5" s="89"/>
      <c r="O5" s="88" t="s">
        <v>180</v>
      </c>
      <c r="P5" s="89"/>
      <c r="Q5" s="61"/>
      <c r="R5" s="85" t="s">
        <v>99</v>
      </c>
      <c r="S5" s="86"/>
      <c r="T5" s="85" t="s">
        <v>100</v>
      </c>
      <c r="U5" s="87"/>
      <c r="V5" s="7"/>
      <c r="W5" s="90" t="s">
        <v>99</v>
      </c>
      <c r="X5" s="230"/>
      <c r="Y5" s="91" t="s">
        <v>100</v>
      </c>
      <c r="Z5" s="87"/>
      <c r="AA5" s="21"/>
    </row>
    <row r="6" spans="2:27" ht="15.75" x14ac:dyDescent="0.3">
      <c r="B6" s="8"/>
      <c r="C6" s="14" t="s">
        <v>21</v>
      </c>
      <c r="D6" s="14" t="s">
        <v>22</v>
      </c>
      <c r="E6" s="14" t="s">
        <v>23</v>
      </c>
      <c r="F6" s="14" t="s">
        <v>22</v>
      </c>
      <c r="G6" s="3" t="s">
        <v>4</v>
      </c>
      <c r="H6" s="143" t="s">
        <v>23</v>
      </c>
      <c r="I6" s="143" t="s">
        <v>22</v>
      </c>
      <c r="J6" s="143" t="s">
        <v>21</v>
      </c>
      <c r="K6" s="143" t="s">
        <v>22</v>
      </c>
      <c r="L6" s="143" t="s">
        <v>4</v>
      </c>
      <c r="M6" s="143" t="s">
        <v>21</v>
      </c>
      <c r="N6" s="143" t="s">
        <v>22</v>
      </c>
      <c r="O6" s="143" t="s">
        <v>21</v>
      </c>
      <c r="P6" s="143" t="s">
        <v>22</v>
      </c>
      <c r="Q6" s="143" t="s">
        <v>4</v>
      </c>
      <c r="R6" s="143" t="s">
        <v>21</v>
      </c>
      <c r="S6" s="143" t="s">
        <v>22</v>
      </c>
      <c r="T6" s="143" t="s">
        <v>21</v>
      </c>
      <c r="U6" s="143" t="s">
        <v>22</v>
      </c>
      <c r="V6" s="15" t="s">
        <v>4</v>
      </c>
      <c r="W6" s="141" t="s">
        <v>23</v>
      </c>
      <c r="X6" s="141" t="s">
        <v>102</v>
      </c>
      <c r="Y6" s="166" t="s">
        <v>182</v>
      </c>
      <c r="Z6" s="167" t="s">
        <v>22</v>
      </c>
      <c r="AA6" s="20" t="s">
        <v>4</v>
      </c>
    </row>
    <row r="7" spans="2:27" ht="15.75" x14ac:dyDescent="0.3">
      <c r="B7" s="8" t="s">
        <v>27</v>
      </c>
      <c r="C7" s="65">
        <v>315</v>
      </c>
      <c r="D7" s="65">
        <v>0</v>
      </c>
      <c r="E7" s="65">
        <v>262</v>
      </c>
      <c r="F7" s="65">
        <v>0</v>
      </c>
      <c r="G7" s="41">
        <f t="shared" ref="G7:G18" si="0">SUM(C7:F7)</f>
        <v>577</v>
      </c>
      <c r="H7" s="65">
        <v>299</v>
      </c>
      <c r="I7" s="65">
        <v>0</v>
      </c>
      <c r="J7" s="65">
        <v>239</v>
      </c>
      <c r="K7" s="65">
        <v>0</v>
      </c>
      <c r="L7" s="65">
        <f t="shared" ref="L7:L19" si="1">SUM(H7:K7)</f>
        <v>538</v>
      </c>
      <c r="M7" s="65">
        <v>435</v>
      </c>
      <c r="N7" s="65">
        <v>0</v>
      </c>
      <c r="O7" s="65">
        <v>352</v>
      </c>
      <c r="P7" s="65">
        <v>0</v>
      </c>
      <c r="Q7" s="65">
        <f t="shared" ref="Q7:Q19" si="2">SUM(M7:P7)</f>
        <v>787</v>
      </c>
      <c r="R7" s="77">
        <v>426</v>
      </c>
      <c r="S7" s="77">
        <v>0</v>
      </c>
      <c r="T7" s="77">
        <v>352</v>
      </c>
      <c r="U7" s="77">
        <v>0</v>
      </c>
      <c r="V7" s="77">
        <f>SUM(R7:U7)</f>
        <v>778</v>
      </c>
      <c r="W7" s="77">
        <v>430</v>
      </c>
      <c r="X7" s="77">
        <v>0</v>
      </c>
      <c r="Y7" s="77">
        <v>268</v>
      </c>
      <c r="Z7" s="77">
        <v>0</v>
      </c>
      <c r="AA7" s="60">
        <f t="shared" ref="AA7:AA18" si="3">SUM(W7:Z7)</f>
        <v>698</v>
      </c>
    </row>
    <row r="8" spans="2:27" ht="15.75" x14ac:dyDescent="0.3">
      <c r="B8" s="8" t="s">
        <v>73</v>
      </c>
      <c r="C8" s="65">
        <v>267</v>
      </c>
      <c r="D8" s="65">
        <v>0</v>
      </c>
      <c r="E8" s="65">
        <v>250</v>
      </c>
      <c r="F8" s="65">
        <v>0</v>
      </c>
      <c r="G8" s="41">
        <f t="shared" si="0"/>
        <v>517</v>
      </c>
      <c r="H8" s="65">
        <v>276</v>
      </c>
      <c r="I8" s="65">
        <v>0</v>
      </c>
      <c r="J8" s="65">
        <v>261</v>
      </c>
      <c r="K8" s="65">
        <v>0</v>
      </c>
      <c r="L8" s="65">
        <f t="shared" si="1"/>
        <v>537</v>
      </c>
      <c r="M8" s="65">
        <v>395</v>
      </c>
      <c r="N8" s="65">
        <v>0</v>
      </c>
      <c r="O8" s="65">
        <v>405</v>
      </c>
      <c r="P8" s="65">
        <v>0</v>
      </c>
      <c r="Q8" s="65">
        <f t="shared" si="2"/>
        <v>800</v>
      </c>
      <c r="R8" s="77">
        <v>136</v>
      </c>
      <c r="S8" s="77">
        <v>0</v>
      </c>
      <c r="T8" s="77">
        <v>101</v>
      </c>
      <c r="U8" s="77">
        <v>0</v>
      </c>
      <c r="V8" s="77">
        <f t="shared" ref="V8:V18" si="4">SUM(R8:U8)</f>
        <v>237</v>
      </c>
      <c r="W8" s="77">
        <v>277</v>
      </c>
      <c r="X8" s="77">
        <v>0</v>
      </c>
      <c r="Y8" s="77">
        <v>295</v>
      </c>
      <c r="Z8" s="77">
        <v>0</v>
      </c>
      <c r="AA8" s="60">
        <f t="shared" si="3"/>
        <v>572</v>
      </c>
    </row>
    <row r="9" spans="2:27" ht="15.75" x14ac:dyDescent="0.3">
      <c r="B9" s="8" t="s">
        <v>29</v>
      </c>
      <c r="C9" s="65">
        <v>335</v>
      </c>
      <c r="D9" s="65">
        <v>0</v>
      </c>
      <c r="E9" s="65">
        <v>288</v>
      </c>
      <c r="F9" s="65">
        <v>0</v>
      </c>
      <c r="G9" s="41">
        <f t="shared" si="0"/>
        <v>623</v>
      </c>
      <c r="H9" s="65">
        <v>373</v>
      </c>
      <c r="I9" s="65">
        <v>0</v>
      </c>
      <c r="J9" s="65">
        <v>413</v>
      </c>
      <c r="K9" s="65">
        <v>0</v>
      </c>
      <c r="L9" s="65">
        <f t="shared" si="1"/>
        <v>786</v>
      </c>
      <c r="M9" s="65">
        <v>514</v>
      </c>
      <c r="N9" s="65">
        <v>0</v>
      </c>
      <c r="O9" s="65">
        <v>377</v>
      </c>
      <c r="P9" s="65">
        <v>0</v>
      </c>
      <c r="Q9" s="65">
        <f t="shared" si="2"/>
        <v>891</v>
      </c>
      <c r="R9" s="77">
        <v>389</v>
      </c>
      <c r="S9" s="77">
        <v>0</v>
      </c>
      <c r="T9" s="77">
        <v>307</v>
      </c>
      <c r="U9" s="77">
        <v>0</v>
      </c>
      <c r="V9" s="77">
        <f t="shared" si="4"/>
        <v>696</v>
      </c>
      <c r="W9" s="77">
        <v>464</v>
      </c>
      <c r="X9" s="77">
        <v>0</v>
      </c>
      <c r="Y9" s="77">
        <v>309</v>
      </c>
      <c r="Z9" s="77">
        <v>0</v>
      </c>
      <c r="AA9" s="60">
        <f t="shared" si="3"/>
        <v>773</v>
      </c>
    </row>
    <row r="10" spans="2:27" ht="15.75" x14ac:dyDescent="0.3">
      <c r="B10" s="8" t="s">
        <v>30</v>
      </c>
      <c r="C10" s="65">
        <v>0</v>
      </c>
      <c r="D10" s="65">
        <v>0</v>
      </c>
      <c r="E10" s="65">
        <v>245</v>
      </c>
      <c r="F10" s="65">
        <v>0</v>
      </c>
      <c r="G10" s="41">
        <f t="shared" si="0"/>
        <v>245</v>
      </c>
      <c r="H10" s="65">
        <v>315</v>
      </c>
      <c r="I10" s="65">
        <v>0</v>
      </c>
      <c r="J10" s="65">
        <v>345</v>
      </c>
      <c r="K10" s="65">
        <v>0</v>
      </c>
      <c r="L10" s="65">
        <f t="shared" si="1"/>
        <v>660</v>
      </c>
      <c r="M10" s="65">
        <v>315</v>
      </c>
      <c r="N10" s="65">
        <v>0</v>
      </c>
      <c r="O10" s="65">
        <v>315</v>
      </c>
      <c r="P10" s="65">
        <v>0</v>
      </c>
      <c r="Q10" s="65">
        <f t="shared" si="2"/>
        <v>630</v>
      </c>
      <c r="R10" s="77">
        <v>538</v>
      </c>
      <c r="S10" s="77">
        <v>0</v>
      </c>
      <c r="T10" s="77">
        <v>435</v>
      </c>
      <c r="U10" s="77">
        <v>0</v>
      </c>
      <c r="V10" s="77">
        <f t="shared" si="4"/>
        <v>973</v>
      </c>
      <c r="W10" s="77">
        <v>460</v>
      </c>
      <c r="X10" s="77">
        <v>0</v>
      </c>
      <c r="Y10" s="77">
        <v>348</v>
      </c>
      <c r="Z10" s="77">
        <v>0</v>
      </c>
      <c r="AA10" s="60">
        <f t="shared" si="3"/>
        <v>808</v>
      </c>
    </row>
    <row r="11" spans="2:27" ht="15.75" x14ac:dyDescent="0.3">
      <c r="B11" s="8" t="s">
        <v>31</v>
      </c>
      <c r="C11" s="65">
        <v>0</v>
      </c>
      <c r="D11" s="65">
        <v>0</v>
      </c>
      <c r="E11" s="65">
        <v>192</v>
      </c>
      <c r="F11" s="65">
        <v>0</v>
      </c>
      <c r="G11" s="41">
        <f t="shared" si="0"/>
        <v>192</v>
      </c>
      <c r="H11" s="65">
        <v>305</v>
      </c>
      <c r="I11" s="65">
        <v>0</v>
      </c>
      <c r="J11" s="65">
        <v>277</v>
      </c>
      <c r="K11" s="65">
        <v>0</v>
      </c>
      <c r="L11" s="65">
        <f t="shared" si="1"/>
        <v>582</v>
      </c>
      <c r="M11" s="65">
        <v>445</v>
      </c>
      <c r="N11" s="65">
        <v>0</v>
      </c>
      <c r="O11" s="65">
        <v>353</v>
      </c>
      <c r="P11" s="65">
        <v>0</v>
      </c>
      <c r="Q11" s="65">
        <f t="shared" si="2"/>
        <v>798</v>
      </c>
      <c r="R11" s="77">
        <v>281</v>
      </c>
      <c r="S11" s="77">
        <v>0</v>
      </c>
      <c r="T11" s="77">
        <v>182</v>
      </c>
      <c r="U11" s="77">
        <v>0</v>
      </c>
      <c r="V11" s="77">
        <f t="shared" si="4"/>
        <v>463</v>
      </c>
      <c r="W11" s="77">
        <v>383</v>
      </c>
      <c r="X11" s="77">
        <v>0</v>
      </c>
      <c r="Y11" s="77">
        <v>281</v>
      </c>
      <c r="Z11" s="77">
        <v>0</v>
      </c>
      <c r="AA11" s="60">
        <f t="shared" si="3"/>
        <v>664</v>
      </c>
    </row>
    <row r="12" spans="2:27" ht="15.75" x14ac:dyDescent="0.3">
      <c r="B12" s="8" t="s">
        <v>74</v>
      </c>
      <c r="C12" s="65">
        <v>0</v>
      </c>
      <c r="D12" s="65">
        <v>0</v>
      </c>
      <c r="E12" s="65">
        <v>287</v>
      </c>
      <c r="F12" s="65">
        <v>0</v>
      </c>
      <c r="G12" s="41">
        <f t="shared" si="0"/>
        <v>287</v>
      </c>
      <c r="H12" s="65">
        <v>353</v>
      </c>
      <c r="I12" s="65">
        <v>0</v>
      </c>
      <c r="J12" s="65">
        <v>307</v>
      </c>
      <c r="K12" s="65">
        <v>0</v>
      </c>
      <c r="L12" s="65">
        <f t="shared" si="1"/>
        <v>660</v>
      </c>
      <c r="M12" s="65">
        <v>552</v>
      </c>
      <c r="N12" s="65">
        <v>0</v>
      </c>
      <c r="O12" s="65">
        <v>392</v>
      </c>
      <c r="P12" s="65">
        <v>0</v>
      </c>
      <c r="Q12" s="65">
        <f t="shared" si="2"/>
        <v>944</v>
      </c>
      <c r="R12" s="77">
        <v>253</v>
      </c>
      <c r="S12" s="77">
        <v>0</v>
      </c>
      <c r="T12" s="77">
        <v>221</v>
      </c>
      <c r="U12" s="77">
        <v>0</v>
      </c>
      <c r="V12" s="77">
        <f t="shared" si="4"/>
        <v>474</v>
      </c>
      <c r="W12" s="77">
        <v>239</v>
      </c>
      <c r="X12" s="77">
        <v>0</v>
      </c>
      <c r="Y12" s="77">
        <v>150</v>
      </c>
      <c r="Z12" s="77">
        <v>0</v>
      </c>
      <c r="AA12" s="60">
        <f t="shared" si="3"/>
        <v>389</v>
      </c>
    </row>
    <row r="13" spans="2:27" ht="15.75" x14ac:dyDescent="0.3">
      <c r="B13" s="8" t="s">
        <v>33</v>
      </c>
      <c r="C13" s="65">
        <v>31</v>
      </c>
      <c r="D13" s="65">
        <v>0</v>
      </c>
      <c r="E13" s="65">
        <v>495</v>
      </c>
      <c r="F13" s="65">
        <v>0</v>
      </c>
      <c r="G13" s="41">
        <f t="shared" si="0"/>
        <v>526</v>
      </c>
      <c r="H13" s="65">
        <v>441</v>
      </c>
      <c r="I13" s="65">
        <v>0</v>
      </c>
      <c r="J13" s="65">
        <v>433</v>
      </c>
      <c r="K13" s="65">
        <v>0</v>
      </c>
      <c r="L13" s="65">
        <f t="shared" si="1"/>
        <v>874</v>
      </c>
      <c r="M13" s="65">
        <v>421</v>
      </c>
      <c r="N13" s="65">
        <v>0</v>
      </c>
      <c r="O13" s="65">
        <v>293</v>
      </c>
      <c r="P13" s="65">
        <v>0</v>
      </c>
      <c r="Q13" s="65">
        <f t="shared" si="2"/>
        <v>714</v>
      </c>
      <c r="R13" s="77">
        <v>69</v>
      </c>
      <c r="S13" s="77">
        <v>0</v>
      </c>
      <c r="T13" s="77">
        <v>68</v>
      </c>
      <c r="U13" s="77">
        <v>0</v>
      </c>
      <c r="V13" s="77">
        <f t="shared" si="4"/>
        <v>137</v>
      </c>
      <c r="W13" s="77">
        <v>322</v>
      </c>
      <c r="X13" s="77">
        <v>0</v>
      </c>
      <c r="Y13" s="77">
        <v>207</v>
      </c>
      <c r="Z13" s="77">
        <v>0</v>
      </c>
      <c r="AA13" s="60">
        <f t="shared" si="3"/>
        <v>529</v>
      </c>
    </row>
    <row r="14" spans="2:27" ht="15.75" x14ac:dyDescent="0.3">
      <c r="B14" s="8" t="s">
        <v>34</v>
      </c>
      <c r="C14" s="65">
        <v>303</v>
      </c>
      <c r="D14" s="65">
        <v>0</v>
      </c>
      <c r="E14" s="65">
        <v>582</v>
      </c>
      <c r="F14" s="65">
        <v>0</v>
      </c>
      <c r="G14" s="41">
        <f t="shared" si="0"/>
        <v>885</v>
      </c>
      <c r="H14" s="65">
        <v>316</v>
      </c>
      <c r="I14" s="65">
        <v>0</v>
      </c>
      <c r="J14" s="65">
        <v>286</v>
      </c>
      <c r="K14" s="65">
        <v>0</v>
      </c>
      <c r="L14" s="65">
        <f t="shared" si="1"/>
        <v>602</v>
      </c>
      <c r="M14" s="65">
        <v>333</v>
      </c>
      <c r="N14" s="65">
        <v>0</v>
      </c>
      <c r="O14" s="65">
        <v>245</v>
      </c>
      <c r="P14" s="65">
        <v>0</v>
      </c>
      <c r="Q14" s="65">
        <f t="shared" si="2"/>
        <v>578</v>
      </c>
      <c r="R14" s="77">
        <v>326</v>
      </c>
      <c r="S14" s="77">
        <v>0</v>
      </c>
      <c r="T14" s="77">
        <v>272</v>
      </c>
      <c r="U14" s="77">
        <v>0</v>
      </c>
      <c r="V14" s="77">
        <f t="shared" si="4"/>
        <v>598</v>
      </c>
      <c r="W14" s="77">
        <v>390</v>
      </c>
      <c r="X14" s="77">
        <v>0</v>
      </c>
      <c r="Y14" s="77">
        <v>295</v>
      </c>
      <c r="Z14" s="77">
        <v>0</v>
      </c>
      <c r="AA14" s="60">
        <f t="shared" si="3"/>
        <v>685</v>
      </c>
    </row>
    <row r="15" spans="2:27" ht="15.75" x14ac:dyDescent="0.3">
      <c r="B15" s="8" t="s">
        <v>35</v>
      </c>
      <c r="C15" s="65">
        <v>73</v>
      </c>
      <c r="D15" s="65">
        <v>0</v>
      </c>
      <c r="E15" s="65">
        <v>352</v>
      </c>
      <c r="F15" s="65">
        <v>0</v>
      </c>
      <c r="G15" s="41">
        <f t="shared" si="0"/>
        <v>425</v>
      </c>
      <c r="H15" s="65">
        <v>181</v>
      </c>
      <c r="I15" s="65">
        <v>0</v>
      </c>
      <c r="J15" s="65">
        <v>145</v>
      </c>
      <c r="K15" s="65">
        <v>0</v>
      </c>
      <c r="L15" s="65">
        <f t="shared" si="1"/>
        <v>326</v>
      </c>
      <c r="M15" s="65">
        <v>389</v>
      </c>
      <c r="N15" s="65">
        <v>0</v>
      </c>
      <c r="O15" s="65">
        <v>306</v>
      </c>
      <c r="P15" s="65">
        <v>0</v>
      </c>
      <c r="Q15" s="65">
        <f t="shared" si="2"/>
        <v>695</v>
      </c>
      <c r="R15" s="77">
        <v>340</v>
      </c>
      <c r="S15" s="77">
        <v>0</v>
      </c>
      <c r="T15" s="77">
        <v>376</v>
      </c>
      <c r="U15" s="77">
        <v>0</v>
      </c>
      <c r="V15" s="77">
        <f t="shared" si="4"/>
        <v>716</v>
      </c>
      <c r="W15" s="77">
        <v>552</v>
      </c>
      <c r="X15" s="77">
        <v>0</v>
      </c>
      <c r="Y15" s="77">
        <v>380</v>
      </c>
      <c r="Z15" s="77">
        <v>0</v>
      </c>
      <c r="AA15" s="60">
        <f t="shared" si="3"/>
        <v>932</v>
      </c>
    </row>
    <row r="16" spans="2:27" ht="15.75" x14ac:dyDescent="0.3">
      <c r="B16" s="8" t="s">
        <v>36</v>
      </c>
      <c r="C16" s="65">
        <v>378</v>
      </c>
      <c r="D16" s="65">
        <v>0</v>
      </c>
      <c r="E16" s="65">
        <v>316</v>
      </c>
      <c r="F16" s="65">
        <v>0</v>
      </c>
      <c r="G16" s="41">
        <f t="shared" si="0"/>
        <v>694</v>
      </c>
      <c r="H16" s="65">
        <v>52</v>
      </c>
      <c r="I16" s="65">
        <v>0</v>
      </c>
      <c r="J16" s="65">
        <v>35</v>
      </c>
      <c r="K16" s="65">
        <v>0</v>
      </c>
      <c r="L16" s="65">
        <f t="shared" si="1"/>
        <v>87</v>
      </c>
      <c r="M16" s="65">
        <v>278</v>
      </c>
      <c r="N16" s="65">
        <v>0</v>
      </c>
      <c r="O16" s="65">
        <v>195</v>
      </c>
      <c r="P16" s="65">
        <v>0</v>
      </c>
      <c r="Q16" s="65">
        <f t="shared" si="2"/>
        <v>473</v>
      </c>
      <c r="R16" s="77">
        <v>311</v>
      </c>
      <c r="S16" s="77">
        <v>0</v>
      </c>
      <c r="T16" s="77">
        <v>295</v>
      </c>
      <c r="U16" s="77">
        <v>0</v>
      </c>
      <c r="V16" s="77">
        <f t="shared" si="4"/>
        <v>606</v>
      </c>
      <c r="W16" s="77">
        <v>445</v>
      </c>
      <c r="X16" s="77">
        <v>0</v>
      </c>
      <c r="Y16" s="77">
        <v>434</v>
      </c>
      <c r="Z16" s="77">
        <v>0</v>
      </c>
      <c r="AA16" s="60">
        <f t="shared" si="3"/>
        <v>879</v>
      </c>
    </row>
    <row r="17" spans="2:27" ht="15.75" x14ac:dyDescent="0.3">
      <c r="B17" s="8" t="s">
        <v>75</v>
      </c>
      <c r="C17" s="65">
        <v>480</v>
      </c>
      <c r="D17" s="65">
        <v>0</v>
      </c>
      <c r="E17" s="65">
        <v>415</v>
      </c>
      <c r="F17" s="65">
        <v>0</v>
      </c>
      <c r="G17" s="41">
        <f t="shared" si="0"/>
        <v>895</v>
      </c>
      <c r="H17" s="65">
        <v>488</v>
      </c>
      <c r="I17" s="65">
        <v>0</v>
      </c>
      <c r="J17" s="65">
        <v>412</v>
      </c>
      <c r="K17" s="65">
        <v>0</v>
      </c>
      <c r="L17" s="65">
        <f t="shared" si="1"/>
        <v>900</v>
      </c>
      <c r="M17" s="65">
        <v>280</v>
      </c>
      <c r="N17" s="65">
        <v>0</v>
      </c>
      <c r="O17" s="65">
        <v>151</v>
      </c>
      <c r="P17" s="65">
        <v>0</v>
      </c>
      <c r="Q17" s="65">
        <f t="shared" si="2"/>
        <v>431</v>
      </c>
      <c r="R17" s="77">
        <v>702</v>
      </c>
      <c r="S17" s="77">
        <v>0</v>
      </c>
      <c r="T17" s="77">
        <v>314</v>
      </c>
      <c r="U17" s="77">
        <v>0</v>
      </c>
      <c r="V17" s="77">
        <f t="shared" si="4"/>
        <v>1016</v>
      </c>
      <c r="W17" s="77">
        <v>396</v>
      </c>
      <c r="X17" s="77">
        <v>0</v>
      </c>
      <c r="Y17" s="77">
        <v>333</v>
      </c>
      <c r="Z17" s="77">
        <v>0</v>
      </c>
      <c r="AA17" s="60">
        <f t="shared" si="3"/>
        <v>729</v>
      </c>
    </row>
    <row r="18" spans="2:27" ht="15.75" x14ac:dyDescent="0.3">
      <c r="B18" s="8" t="s">
        <v>38</v>
      </c>
      <c r="C18" s="65">
        <v>734</v>
      </c>
      <c r="D18" s="65">
        <v>0</v>
      </c>
      <c r="E18" s="65">
        <v>231</v>
      </c>
      <c r="F18" s="65">
        <v>0</v>
      </c>
      <c r="G18" s="41">
        <f t="shared" si="0"/>
        <v>965</v>
      </c>
      <c r="H18" s="65">
        <v>799</v>
      </c>
      <c r="I18" s="65">
        <v>0</v>
      </c>
      <c r="J18" s="65">
        <v>337</v>
      </c>
      <c r="K18" s="65">
        <v>0</v>
      </c>
      <c r="L18" s="65">
        <f t="shared" si="1"/>
        <v>1136</v>
      </c>
      <c r="M18" s="65">
        <v>331</v>
      </c>
      <c r="N18" s="65">
        <v>0</v>
      </c>
      <c r="O18" s="65">
        <v>74</v>
      </c>
      <c r="P18" s="65">
        <v>0</v>
      </c>
      <c r="Q18" s="65">
        <f t="shared" si="2"/>
        <v>405</v>
      </c>
      <c r="R18" s="77">
        <v>657</v>
      </c>
      <c r="S18" s="77">
        <v>0</v>
      </c>
      <c r="T18" s="77">
        <v>262</v>
      </c>
      <c r="U18" s="77">
        <v>0</v>
      </c>
      <c r="V18" s="77">
        <f t="shared" si="4"/>
        <v>919</v>
      </c>
      <c r="W18" s="77">
        <v>505</v>
      </c>
      <c r="X18" s="77">
        <v>0</v>
      </c>
      <c r="Y18" s="77">
        <v>231</v>
      </c>
      <c r="Z18" s="77">
        <v>0</v>
      </c>
      <c r="AA18" s="60">
        <f t="shared" si="3"/>
        <v>736</v>
      </c>
    </row>
    <row r="19" spans="2:27" ht="16.5" thickBot="1" x14ac:dyDescent="0.35">
      <c r="B19" s="116" t="s">
        <v>4</v>
      </c>
      <c r="C19" s="119">
        <f t="shared" ref="C19:G19" si="5">SUM(C7:C18)</f>
        <v>2916</v>
      </c>
      <c r="D19" s="119">
        <f>SUM(D7:D18)</f>
        <v>0</v>
      </c>
      <c r="E19" s="119">
        <f t="shared" si="5"/>
        <v>3915</v>
      </c>
      <c r="F19" s="119">
        <f t="shared" si="5"/>
        <v>0</v>
      </c>
      <c r="G19" s="119">
        <f t="shared" si="5"/>
        <v>6831</v>
      </c>
      <c r="H19" s="119">
        <f>SUM(H7:H18)</f>
        <v>4198</v>
      </c>
      <c r="I19" s="119">
        <f>SUM(I7:I18)</f>
        <v>0</v>
      </c>
      <c r="J19" s="119">
        <f>SUM(J7:J18)</f>
        <v>3490</v>
      </c>
      <c r="K19" s="119">
        <f>SUM(K7:K18)</f>
        <v>0</v>
      </c>
      <c r="L19" s="119">
        <f t="shared" si="1"/>
        <v>7688</v>
      </c>
      <c r="M19" s="119">
        <f>SUM(M7:M18)</f>
        <v>4688</v>
      </c>
      <c r="N19" s="119">
        <f>SUM(N7:N18)</f>
        <v>0</v>
      </c>
      <c r="O19" s="119">
        <f>SUM(O7:O18)</f>
        <v>3458</v>
      </c>
      <c r="P19" s="119">
        <f>SUM(P7:P18)</f>
        <v>0</v>
      </c>
      <c r="Q19" s="119">
        <f t="shared" si="2"/>
        <v>8146</v>
      </c>
      <c r="R19" s="119">
        <f>SUM(R7:R18)</f>
        <v>4428</v>
      </c>
      <c r="S19" s="119">
        <f>SUM(S7:S18)</f>
        <v>0</v>
      </c>
      <c r="T19" s="119">
        <f>SUM(T7:T18)</f>
        <v>3185</v>
      </c>
      <c r="U19" s="142">
        <v>0</v>
      </c>
      <c r="V19" s="119">
        <f>SUM(V7:V18)</f>
        <v>7613</v>
      </c>
      <c r="W19" s="142">
        <f>SUM(W7:W18)</f>
        <v>4863</v>
      </c>
      <c r="X19" s="142">
        <f>SUM(X7:X18)</f>
        <v>0</v>
      </c>
      <c r="Y19" s="142">
        <f>SUM(Y7:Y18)</f>
        <v>3531</v>
      </c>
      <c r="Z19" s="142">
        <f>SUM(Z7:Z18)</f>
        <v>0</v>
      </c>
      <c r="AA19" s="247">
        <f>SUM(W19:Z19)</f>
        <v>8394</v>
      </c>
    </row>
  </sheetData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8"/>
  <sheetViews>
    <sheetView workbookViewId="0">
      <selection activeCell="B2" sqref="B2:N18"/>
    </sheetView>
  </sheetViews>
  <sheetFormatPr defaultRowHeight="15" x14ac:dyDescent="0.25"/>
  <cols>
    <col min="2" max="2" width="10" customWidth="1"/>
    <col min="3" max="3" width="4.85546875" customWidth="1"/>
    <col min="4" max="4" width="4.5703125" customWidth="1"/>
    <col min="5" max="5" width="6.5703125" customWidth="1"/>
    <col min="6" max="6" width="6" customWidth="1"/>
    <col min="7" max="7" width="4.7109375" customWidth="1"/>
    <col min="8" max="8" width="6" customWidth="1"/>
    <col min="9" max="10" width="5.85546875" customWidth="1"/>
    <col min="11" max="11" width="5.5703125" customWidth="1"/>
    <col min="12" max="12" width="5.85546875" customWidth="1"/>
    <col min="13" max="13" width="4.5703125" customWidth="1"/>
    <col min="14" max="14" width="5.28515625" customWidth="1"/>
  </cols>
  <sheetData>
    <row r="2" spans="2:14" x14ac:dyDescent="0.25">
      <c r="B2" s="324" t="s">
        <v>105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</row>
    <row r="3" spans="2:14" x14ac:dyDescent="0.25"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3"/>
    </row>
    <row r="4" spans="2:14" x14ac:dyDescent="0.25">
      <c r="B4" s="37"/>
      <c r="C4" s="325" t="s">
        <v>97</v>
      </c>
      <c r="D4" s="325"/>
      <c r="E4" s="325" t="s">
        <v>103</v>
      </c>
      <c r="F4" s="325"/>
      <c r="G4" s="92"/>
      <c r="H4" s="92"/>
      <c r="I4" s="92" t="s">
        <v>104</v>
      </c>
      <c r="J4" s="92"/>
      <c r="K4" s="92"/>
      <c r="L4" s="92"/>
      <c r="M4" s="92"/>
      <c r="N4" s="92"/>
    </row>
    <row r="5" spans="2:14" x14ac:dyDescent="0.25">
      <c r="B5" s="36" t="s">
        <v>24</v>
      </c>
      <c r="C5" s="36" t="s">
        <v>85</v>
      </c>
      <c r="D5" s="36" t="s">
        <v>86</v>
      </c>
      <c r="E5" s="37" t="s">
        <v>87</v>
      </c>
      <c r="F5" s="37" t="s">
        <v>39</v>
      </c>
      <c r="G5" s="37" t="s">
        <v>89</v>
      </c>
      <c r="H5" s="37" t="s">
        <v>90</v>
      </c>
      <c r="I5" s="37" t="s">
        <v>91</v>
      </c>
      <c r="J5" s="37" t="s">
        <v>92</v>
      </c>
      <c r="K5" s="37" t="s">
        <v>93</v>
      </c>
      <c r="L5" s="37" t="s">
        <v>94</v>
      </c>
      <c r="M5" s="37" t="s">
        <v>95</v>
      </c>
      <c r="N5" s="37" t="s">
        <v>4</v>
      </c>
    </row>
    <row r="6" spans="2:14" x14ac:dyDescent="0.25">
      <c r="B6" s="37" t="s">
        <v>27</v>
      </c>
      <c r="C6" s="48">
        <v>250</v>
      </c>
      <c r="D6" s="48">
        <v>180</v>
      </c>
      <c r="E6" s="49">
        <f t="shared" ref="E6:E17" si="0">SUM(C6:D6)</f>
        <v>430</v>
      </c>
      <c r="F6" s="48">
        <v>0</v>
      </c>
      <c r="G6" s="50">
        <v>55</v>
      </c>
      <c r="H6" s="50">
        <v>72</v>
      </c>
      <c r="I6" s="50">
        <v>105</v>
      </c>
      <c r="J6" s="50">
        <v>89</v>
      </c>
      <c r="K6" s="50">
        <v>60</v>
      </c>
      <c r="L6" s="50">
        <v>37</v>
      </c>
      <c r="M6" s="50">
        <v>12</v>
      </c>
      <c r="N6" s="49">
        <f t="shared" ref="N6:N11" si="1">SUM(G6:M6)</f>
        <v>430</v>
      </c>
    </row>
    <row r="7" spans="2:14" x14ac:dyDescent="0.25">
      <c r="B7" s="37" t="s">
        <v>73</v>
      </c>
      <c r="C7" s="48">
        <v>192</v>
      </c>
      <c r="D7" s="48">
        <v>85</v>
      </c>
      <c r="E7" s="49">
        <f t="shared" si="0"/>
        <v>277</v>
      </c>
      <c r="F7" s="48">
        <v>0</v>
      </c>
      <c r="G7" s="50">
        <v>18</v>
      </c>
      <c r="H7" s="50">
        <v>34</v>
      </c>
      <c r="I7" s="50">
        <v>84</v>
      </c>
      <c r="J7" s="50">
        <v>78</v>
      </c>
      <c r="K7" s="50">
        <v>42</v>
      </c>
      <c r="L7" s="50">
        <v>19</v>
      </c>
      <c r="M7" s="50">
        <v>2</v>
      </c>
      <c r="N7" s="49">
        <f t="shared" si="1"/>
        <v>277</v>
      </c>
    </row>
    <row r="8" spans="2:14" x14ac:dyDescent="0.25">
      <c r="B8" s="37" t="s">
        <v>29</v>
      </c>
      <c r="C8" s="48">
        <v>301</v>
      </c>
      <c r="D8" s="48">
        <v>163</v>
      </c>
      <c r="E8" s="49">
        <f t="shared" si="0"/>
        <v>464</v>
      </c>
      <c r="F8" s="48">
        <v>0</v>
      </c>
      <c r="G8" s="50">
        <v>18</v>
      </c>
      <c r="H8" s="50">
        <v>27</v>
      </c>
      <c r="I8" s="50">
        <v>152</v>
      </c>
      <c r="J8" s="50">
        <v>133</v>
      </c>
      <c r="K8" s="50">
        <v>95</v>
      </c>
      <c r="L8" s="50">
        <v>33</v>
      </c>
      <c r="M8" s="50">
        <v>6</v>
      </c>
      <c r="N8" s="49">
        <f t="shared" si="1"/>
        <v>464</v>
      </c>
    </row>
    <row r="9" spans="2:14" x14ac:dyDescent="0.25">
      <c r="B9" s="37" t="s">
        <v>30</v>
      </c>
      <c r="C9" s="50">
        <v>306</v>
      </c>
      <c r="D9" s="48">
        <v>154</v>
      </c>
      <c r="E9" s="49">
        <f t="shared" si="0"/>
        <v>460</v>
      </c>
      <c r="F9" s="48">
        <v>0</v>
      </c>
      <c r="G9" s="50">
        <v>28</v>
      </c>
      <c r="H9" s="50">
        <v>47</v>
      </c>
      <c r="I9" s="50">
        <v>136</v>
      </c>
      <c r="J9" s="50">
        <v>122</v>
      </c>
      <c r="K9" s="50">
        <v>91</v>
      </c>
      <c r="L9" s="50">
        <v>31</v>
      </c>
      <c r="M9" s="50">
        <v>5</v>
      </c>
      <c r="N9" s="49">
        <f t="shared" si="1"/>
        <v>460</v>
      </c>
    </row>
    <row r="10" spans="2:14" x14ac:dyDescent="0.25">
      <c r="B10" s="37" t="s">
        <v>31</v>
      </c>
      <c r="C10" s="50">
        <v>257</v>
      </c>
      <c r="D10" s="48">
        <v>126</v>
      </c>
      <c r="E10" s="49">
        <f t="shared" si="0"/>
        <v>383</v>
      </c>
      <c r="F10" s="48">
        <v>0</v>
      </c>
      <c r="G10" s="50">
        <v>25</v>
      </c>
      <c r="H10" s="50">
        <v>40</v>
      </c>
      <c r="I10" s="50">
        <v>127</v>
      </c>
      <c r="J10" s="50">
        <v>85</v>
      </c>
      <c r="K10" s="50">
        <v>70</v>
      </c>
      <c r="L10" s="50">
        <v>27</v>
      </c>
      <c r="M10" s="50">
        <v>9</v>
      </c>
      <c r="N10" s="49">
        <f t="shared" si="1"/>
        <v>383</v>
      </c>
    </row>
    <row r="11" spans="2:14" x14ac:dyDescent="0.25">
      <c r="B11" s="37" t="s">
        <v>74</v>
      </c>
      <c r="C11" s="50">
        <v>145</v>
      </c>
      <c r="D11" s="48">
        <v>94</v>
      </c>
      <c r="E11" s="49">
        <f t="shared" si="0"/>
        <v>239</v>
      </c>
      <c r="F11" s="48">
        <v>0</v>
      </c>
      <c r="G11" s="50">
        <v>23</v>
      </c>
      <c r="H11" s="50">
        <v>19</v>
      </c>
      <c r="I11" s="50">
        <v>58</v>
      </c>
      <c r="J11" s="50">
        <v>69</v>
      </c>
      <c r="K11" s="50">
        <v>50</v>
      </c>
      <c r="L11" s="50">
        <v>18</v>
      </c>
      <c r="M11" s="50">
        <v>2</v>
      </c>
      <c r="N11" s="49">
        <f t="shared" si="1"/>
        <v>239</v>
      </c>
    </row>
    <row r="12" spans="2:14" x14ac:dyDescent="0.25">
      <c r="B12" s="37" t="s">
        <v>33</v>
      </c>
      <c r="C12" s="50">
        <v>193</v>
      </c>
      <c r="D12" s="48">
        <v>129</v>
      </c>
      <c r="E12" s="49">
        <f t="shared" si="0"/>
        <v>322</v>
      </c>
      <c r="F12" s="48">
        <v>0</v>
      </c>
      <c r="G12" s="50">
        <v>31</v>
      </c>
      <c r="H12" s="50">
        <v>49</v>
      </c>
      <c r="I12" s="50">
        <v>106</v>
      </c>
      <c r="J12" s="50">
        <v>59</v>
      </c>
      <c r="K12" s="50">
        <v>52</v>
      </c>
      <c r="L12" s="50">
        <v>20</v>
      </c>
      <c r="M12" s="50">
        <v>5</v>
      </c>
      <c r="N12" s="49">
        <f t="shared" ref="N12:N18" si="2">SUM(G12:M12)</f>
        <v>322</v>
      </c>
    </row>
    <row r="13" spans="2:14" x14ac:dyDescent="0.25">
      <c r="B13" s="37" t="s">
        <v>34</v>
      </c>
      <c r="C13" s="50">
        <v>236</v>
      </c>
      <c r="D13" s="48">
        <v>154</v>
      </c>
      <c r="E13" s="49">
        <f t="shared" si="0"/>
        <v>390</v>
      </c>
      <c r="F13" s="48">
        <v>0</v>
      </c>
      <c r="G13" s="50">
        <v>37</v>
      </c>
      <c r="H13" s="50">
        <v>51</v>
      </c>
      <c r="I13" s="50">
        <v>108</v>
      </c>
      <c r="J13" s="50">
        <v>77</v>
      </c>
      <c r="K13" s="50">
        <v>75</v>
      </c>
      <c r="L13" s="50">
        <v>32</v>
      </c>
      <c r="M13" s="50">
        <v>10</v>
      </c>
      <c r="N13" s="49">
        <f t="shared" si="2"/>
        <v>390</v>
      </c>
    </row>
    <row r="14" spans="2:14" x14ac:dyDescent="0.25">
      <c r="B14" s="37" t="s">
        <v>35</v>
      </c>
      <c r="C14" s="50">
        <v>338</v>
      </c>
      <c r="D14" s="48">
        <v>214</v>
      </c>
      <c r="E14" s="49">
        <f t="shared" si="0"/>
        <v>552</v>
      </c>
      <c r="F14" s="48">
        <v>0</v>
      </c>
      <c r="G14" s="50">
        <v>54</v>
      </c>
      <c r="H14" s="50">
        <v>54</v>
      </c>
      <c r="I14" s="50">
        <v>175</v>
      </c>
      <c r="J14" s="50">
        <v>121</v>
      </c>
      <c r="K14" s="50">
        <v>119</v>
      </c>
      <c r="L14" s="50">
        <v>21</v>
      </c>
      <c r="M14" s="50">
        <v>8</v>
      </c>
      <c r="N14" s="49">
        <f t="shared" si="2"/>
        <v>552</v>
      </c>
    </row>
    <row r="15" spans="2:14" x14ac:dyDescent="0.25">
      <c r="B15" s="37" t="s">
        <v>36</v>
      </c>
      <c r="C15" s="50">
        <v>276</v>
      </c>
      <c r="D15" s="48">
        <v>169</v>
      </c>
      <c r="E15" s="49">
        <f t="shared" si="0"/>
        <v>445</v>
      </c>
      <c r="F15" s="48">
        <v>0</v>
      </c>
      <c r="G15" s="50">
        <v>14</v>
      </c>
      <c r="H15" s="50">
        <v>49</v>
      </c>
      <c r="I15" s="50">
        <v>143</v>
      </c>
      <c r="J15" s="50">
        <v>106</v>
      </c>
      <c r="K15" s="50">
        <v>97</v>
      </c>
      <c r="L15" s="50">
        <v>29</v>
      </c>
      <c r="M15" s="50">
        <v>7</v>
      </c>
      <c r="N15" s="49">
        <f t="shared" si="2"/>
        <v>445</v>
      </c>
    </row>
    <row r="16" spans="2:14" x14ac:dyDescent="0.25">
      <c r="B16" s="37" t="s">
        <v>75</v>
      </c>
      <c r="C16" s="50">
        <v>233</v>
      </c>
      <c r="D16" s="48">
        <v>163</v>
      </c>
      <c r="E16" s="49">
        <f t="shared" si="0"/>
        <v>396</v>
      </c>
      <c r="F16" s="48">
        <v>0</v>
      </c>
      <c r="G16" s="50">
        <v>42</v>
      </c>
      <c r="H16" s="50">
        <v>76</v>
      </c>
      <c r="I16" s="50">
        <v>104</v>
      </c>
      <c r="J16" s="50">
        <v>82</v>
      </c>
      <c r="K16" s="50">
        <v>58</v>
      </c>
      <c r="L16" s="50">
        <v>31</v>
      </c>
      <c r="M16" s="50">
        <v>3</v>
      </c>
      <c r="N16" s="49">
        <f t="shared" si="2"/>
        <v>396</v>
      </c>
    </row>
    <row r="17" spans="2:14" x14ac:dyDescent="0.25">
      <c r="B17" s="37" t="s">
        <v>38</v>
      </c>
      <c r="C17" s="50">
        <v>269</v>
      </c>
      <c r="D17" s="48">
        <v>236</v>
      </c>
      <c r="E17" s="49">
        <f t="shared" si="0"/>
        <v>505</v>
      </c>
      <c r="F17" s="48">
        <v>0</v>
      </c>
      <c r="G17" s="50">
        <v>47</v>
      </c>
      <c r="H17" s="50">
        <v>114</v>
      </c>
      <c r="I17" s="50">
        <v>120</v>
      </c>
      <c r="J17" s="50">
        <v>106</v>
      </c>
      <c r="K17" s="50">
        <v>75</v>
      </c>
      <c r="L17" s="50">
        <v>30</v>
      </c>
      <c r="M17" s="50">
        <v>13</v>
      </c>
      <c r="N17" s="49">
        <f t="shared" si="2"/>
        <v>505</v>
      </c>
    </row>
    <row r="18" spans="2:14" ht="17.25" thickBot="1" x14ac:dyDescent="0.4">
      <c r="B18" s="39" t="s">
        <v>4</v>
      </c>
      <c r="C18" s="40">
        <f t="shared" ref="C18:M18" si="3">SUM(C6:C17)</f>
        <v>2996</v>
      </c>
      <c r="D18" s="40">
        <f t="shared" si="3"/>
        <v>1867</v>
      </c>
      <c r="E18" s="40">
        <f t="shared" si="3"/>
        <v>4863</v>
      </c>
      <c r="F18" s="40">
        <f t="shared" si="3"/>
        <v>0</v>
      </c>
      <c r="G18" s="40">
        <f t="shared" si="3"/>
        <v>392</v>
      </c>
      <c r="H18" s="40">
        <f t="shared" si="3"/>
        <v>632</v>
      </c>
      <c r="I18" s="40">
        <f t="shared" si="3"/>
        <v>1418</v>
      </c>
      <c r="J18" s="40">
        <f t="shared" si="3"/>
        <v>1127</v>
      </c>
      <c r="K18" s="40">
        <f t="shared" si="3"/>
        <v>884</v>
      </c>
      <c r="L18" s="40">
        <f t="shared" si="3"/>
        <v>328</v>
      </c>
      <c r="M18" s="40">
        <f t="shared" si="3"/>
        <v>82</v>
      </c>
      <c r="N18" s="40">
        <f t="shared" si="2"/>
        <v>4863</v>
      </c>
    </row>
  </sheetData>
  <mergeCells count="3">
    <mergeCell ref="B2:N2"/>
    <mergeCell ref="C4:D4"/>
    <mergeCell ref="E4:F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8"/>
  <sheetViews>
    <sheetView topLeftCell="B1" workbookViewId="0">
      <selection activeCell="B2" sqref="B2:L19"/>
    </sheetView>
  </sheetViews>
  <sheetFormatPr defaultRowHeight="15" x14ac:dyDescent="0.25"/>
  <cols>
    <col min="2" max="2" width="10.140625" customWidth="1"/>
    <col min="3" max="3" width="5.7109375" customWidth="1"/>
    <col min="4" max="4" width="6" customWidth="1"/>
    <col min="5" max="5" width="6.42578125" customWidth="1"/>
    <col min="6" max="6" width="6.5703125" customWidth="1"/>
    <col min="7" max="8" width="6.140625" customWidth="1"/>
    <col min="9" max="9" width="6" customWidth="1"/>
    <col min="10" max="10" width="7.28515625" customWidth="1"/>
    <col min="11" max="11" width="6.5703125" customWidth="1"/>
    <col min="12" max="12" width="6.28515625" customWidth="1"/>
  </cols>
  <sheetData>
    <row r="2" spans="2:23" x14ac:dyDescent="0.25">
      <c r="B2" s="311" t="s">
        <v>110</v>
      </c>
      <c r="C2" s="312"/>
      <c r="D2" s="312"/>
      <c r="E2" s="312"/>
      <c r="F2" s="312"/>
      <c r="G2" s="312"/>
      <c r="H2" s="312"/>
      <c r="I2" s="312"/>
      <c r="J2" s="312"/>
      <c r="K2" s="312"/>
      <c r="L2" s="315"/>
    </row>
    <row r="3" spans="2:23" ht="15.75" x14ac:dyDescent="0.3">
      <c r="B3" s="44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2:23" x14ac:dyDescent="0.25">
      <c r="B4" s="37" t="s">
        <v>24</v>
      </c>
      <c r="C4" s="326" t="s">
        <v>97</v>
      </c>
      <c r="D4" s="326"/>
      <c r="E4" s="327" t="s">
        <v>106</v>
      </c>
      <c r="F4" s="328"/>
      <c r="G4" s="328"/>
      <c r="H4" s="328"/>
      <c r="I4" s="328"/>
      <c r="J4" s="328"/>
      <c r="K4" s="328"/>
      <c r="L4" s="329"/>
    </row>
    <row r="5" spans="2:23" ht="15.75" x14ac:dyDescent="0.3">
      <c r="B5" s="38"/>
      <c r="C5" s="36" t="s">
        <v>107</v>
      </c>
      <c r="D5" s="36" t="s">
        <v>108</v>
      </c>
      <c r="E5" s="36" t="s">
        <v>89</v>
      </c>
      <c r="F5" s="36" t="s">
        <v>90</v>
      </c>
      <c r="G5" s="36" t="s">
        <v>91</v>
      </c>
      <c r="H5" s="36" t="s">
        <v>92</v>
      </c>
      <c r="I5" s="36" t="s">
        <v>93</v>
      </c>
      <c r="J5" s="36" t="s">
        <v>109</v>
      </c>
      <c r="K5" s="36" t="s">
        <v>95</v>
      </c>
      <c r="L5" s="36" t="s">
        <v>4</v>
      </c>
    </row>
    <row r="6" spans="2:23" x14ac:dyDescent="0.25">
      <c r="B6" s="37" t="s">
        <v>27</v>
      </c>
      <c r="C6" s="49">
        <v>188</v>
      </c>
      <c r="D6" s="49">
        <v>80</v>
      </c>
      <c r="E6" s="48">
        <v>14</v>
      </c>
      <c r="F6" s="50">
        <v>9</v>
      </c>
      <c r="G6" s="48">
        <v>53</v>
      </c>
      <c r="H6" s="48">
        <v>71</v>
      </c>
      <c r="I6" s="48">
        <v>55</v>
      </c>
      <c r="J6" s="48">
        <v>51</v>
      </c>
      <c r="K6" s="48">
        <v>15</v>
      </c>
      <c r="L6" s="235">
        <f t="shared" ref="L6:L17" si="0">SUM(E6:K6)</f>
        <v>268</v>
      </c>
    </row>
    <row r="7" spans="2:23" x14ac:dyDescent="0.25">
      <c r="B7" s="37" t="s">
        <v>73</v>
      </c>
      <c r="C7" s="49">
        <v>211</v>
      </c>
      <c r="D7" s="49">
        <v>84</v>
      </c>
      <c r="E7" s="48">
        <v>6</v>
      </c>
      <c r="F7" s="50">
        <v>35</v>
      </c>
      <c r="G7" s="48">
        <v>55</v>
      </c>
      <c r="H7" s="48">
        <v>58</v>
      </c>
      <c r="I7" s="48">
        <v>61</v>
      </c>
      <c r="J7" s="48">
        <v>57</v>
      </c>
      <c r="K7" s="48">
        <v>23</v>
      </c>
      <c r="L7" s="235">
        <f t="shared" si="0"/>
        <v>295</v>
      </c>
      <c r="O7" s="238"/>
      <c r="P7" s="238"/>
      <c r="Q7" s="178"/>
      <c r="R7" s="178"/>
      <c r="S7" s="178"/>
      <c r="T7" s="178"/>
      <c r="U7" s="178"/>
      <c r="V7" s="178"/>
      <c r="W7" s="178"/>
    </row>
    <row r="8" spans="2:23" x14ac:dyDescent="0.25">
      <c r="B8" s="37" t="s">
        <v>29</v>
      </c>
      <c r="C8" s="49">
        <v>214</v>
      </c>
      <c r="D8" s="49">
        <v>95</v>
      </c>
      <c r="E8" s="48">
        <v>8</v>
      </c>
      <c r="F8" s="50">
        <v>27</v>
      </c>
      <c r="G8" s="48">
        <v>47</v>
      </c>
      <c r="H8" s="48">
        <v>77</v>
      </c>
      <c r="I8" s="48">
        <v>52</v>
      </c>
      <c r="J8" s="48">
        <v>68</v>
      </c>
      <c r="K8" s="48">
        <v>30</v>
      </c>
      <c r="L8" s="235">
        <f t="shared" si="0"/>
        <v>309</v>
      </c>
    </row>
    <row r="9" spans="2:23" x14ac:dyDescent="0.25">
      <c r="B9" s="37" t="s">
        <v>30</v>
      </c>
      <c r="C9" s="49">
        <v>237</v>
      </c>
      <c r="D9" s="49">
        <v>111</v>
      </c>
      <c r="E9" s="48">
        <v>20</v>
      </c>
      <c r="F9" s="50">
        <v>14</v>
      </c>
      <c r="G9" s="48">
        <v>58</v>
      </c>
      <c r="H9" s="48">
        <v>75</v>
      </c>
      <c r="I9" s="48">
        <v>67</v>
      </c>
      <c r="J9" s="48">
        <v>84</v>
      </c>
      <c r="K9" s="48">
        <v>30</v>
      </c>
      <c r="L9" s="235">
        <f t="shared" si="0"/>
        <v>348</v>
      </c>
    </row>
    <row r="10" spans="2:23" x14ac:dyDescent="0.25">
      <c r="B10" s="37" t="s">
        <v>31</v>
      </c>
      <c r="C10" s="49">
        <v>181</v>
      </c>
      <c r="D10" s="49">
        <v>100</v>
      </c>
      <c r="E10" s="48">
        <v>12</v>
      </c>
      <c r="F10" s="50">
        <v>14</v>
      </c>
      <c r="G10" s="48">
        <v>43</v>
      </c>
      <c r="H10" s="48">
        <v>52</v>
      </c>
      <c r="I10" s="48">
        <v>72</v>
      </c>
      <c r="J10" s="48">
        <v>66</v>
      </c>
      <c r="K10" s="48">
        <v>22</v>
      </c>
      <c r="L10" s="235">
        <f t="shared" si="0"/>
        <v>281</v>
      </c>
    </row>
    <row r="11" spans="2:23" x14ac:dyDescent="0.25">
      <c r="B11" s="37" t="s">
        <v>74</v>
      </c>
      <c r="C11" s="49">
        <v>106</v>
      </c>
      <c r="D11" s="49">
        <v>44</v>
      </c>
      <c r="E11" s="48">
        <v>7</v>
      </c>
      <c r="F11" s="50">
        <v>6</v>
      </c>
      <c r="G11" s="48">
        <v>17</v>
      </c>
      <c r="H11" s="48">
        <v>40</v>
      </c>
      <c r="I11" s="48">
        <v>41</v>
      </c>
      <c r="J11" s="48">
        <v>31</v>
      </c>
      <c r="K11" s="48">
        <v>8</v>
      </c>
      <c r="L11" s="235">
        <f t="shared" si="0"/>
        <v>150</v>
      </c>
    </row>
    <row r="12" spans="2:23" x14ac:dyDescent="0.25">
      <c r="B12" s="37" t="s">
        <v>33</v>
      </c>
      <c r="C12" s="49">
        <v>144</v>
      </c>
      <c r="D12" s="49">
        <v>63</v>
      </c>
      <c r="E12" s="48">
        <v>12</v>
      </c>
      <c r="F12" s="50">
        <v>12</v>
      </c>
      <c r="G12" s="48">
        <v>46</v>
      </c>
      <c r="H12" s="48">
        <v>49</v>
      </c>
      <c r="I12" s="48">
        <v>38</v>
      </c>
      <c r="J12" s="48">
        <v>33</v>
      </c>
      <c r="K12" s="48">
        <v>17</v>
      </c>
      <c r="L12" s="235">
        <f t="shared" si="0"/>
        <v>207</v>
      </c>
    </row>
    <row r="13" spans="2:23" x14ac:dyDescent="0.25">
      <c r="B13" s="37" t="s">
        <v>34</v>
      </c>
      <c r="C13" s="49">
        <v>194</v>
      </c>
      <c r="D13" s="49">
        <v>98</v>
      </c>
      <c r="E13" s="48">
        <v>13</v>
      </c>
      <c r="F13" s="50">
        <v>23</v>
      </c>
      <c r="G13" s="48">
        <v>43</v>
      </c>
      <c r="H13" s="48">
        <v>65</v>
      </c>
      <c r="I13" s="48">
        <v>65</v>
      </c>
      <c r="J13" s="48">
        <v>57</v>
      </c>
      <c r="K13" s="48">
        <v>29</v>
      </c>
      <c r="L13" s="235">
        <f t="shared" si="0"/>
        <v>295</v>
      </c>
    </row>
    <row r="14" spans="2:23" x14ac:dyDescent="0.25">
      <c r="B14" s="37" t="s">
        <v>35</v>
      </c>
      <c r="C14" s="49">
        <v>251</v>
      </c>
      <c r="D14" s="49">
        <v>129</v>
      </c>
      <c r="E14" s="48">
        <v>14</v>
      </c>
      <c r="F14" s="50">
        <v>42</v>
      </c>
      <c r="G14" s="48">
        <v>59</v>
      </c>
      <c r="H14" s="48">
        <v>88</v>
      </c>
      <c r="I14" s="48">
        <v>72</v>
      </c>
      <c r="J14" s="48">
        <v>83</v>
      </c>
      <c r="K14" s="48">
        <v>22</v>
      </c>
      <c r="L14" s="235">
        <f t="shared" si="0"/>
        <v>380</v>
      </c>
    </row>
    <row r="15" spans="2:23" x14ac:dyDescent="0.25">
      <c r="B15" s="37" t="s">
        <v>36</v>
      </c>
      <c r="C15" s="49">
        <v>303</v>
      </c>
      <c r="D15" s="49">
        <v>131</v>
      </c>
      <c r="E15" s="48">
        <v>15</v>
      </c>
      <c r="F15" s="50">
        <v>20</v>
      </c>
      <c r="G15" s="48">
        <v>82</v>
      </c>
      <c r="H15" s="48">
        <v>77</v>
      </c>
      <c r="I15" s="48">
        <v>109</v>
      </c>
      <c r="J15" s="48">
        <v>82</v>
      </c>
      <c r="K15" s="48">
        <v>49</v>
      </c>
      <c r="L15" s="235">
        <f t="shared" si="0"/>
        <v>434</v>
      </c>
    </row>
    <row r="16" spans="2:23" x14ac:dyDescent="0.25">
      <c r="B16" s="37" t="s">
        <v>75</v>
      </c>
      <c r="C16" s="49">
        <v>228</v>
      </c>
      <c r="D16" s="49">
        <v>105</v>
      </c>
      <c r="E16" s="48">
        <v>7</v>
      </c>
      <c r="F16" s="48">
        <v>24</v>
      </c>
      <c r="G16" s="48">
        <v>72</v>
      </c>
      <c r="H16" s="48">
        <v>67</v>
      </c>
      <c r="I16" s="48">
        <v>73</v>
      </c>
      <c r="J16" s="48">
        <v>62</v>
      </c>
      <c r="K16" s="48">
        <v>28</v>
      </c>
      <c r="L16" s="235">
        <f t="shared" si="0"/>
        <v>333</v>
      </c>
    </row>
    <row r="17" spans="2:12" x14ac:dyDescent="0.25">
      <c r="B17" s="37" t="s">
        <v>38</v>
      </c>
      <c r="C17" s="49">
        <v>174</v>
      </c>
      <c r="D17" s="49">
        <v>57</v>
      </c>
      <c r="E17" s="48">
        <v>13</v>
      </c>
      <c r="F17" s="48">
        <v>17</v>
      </c>
      <c r="G17" s="48">
        <v>58</v>
      </c>
      <c r="H17" s="48">
        <v>54</v>
      </c>
      <c r="I17" s="48">
        <v>54</v>
      </c>
      <c r="J17" s="48">
        <v>29</v>
      </c>
      <c r="K17" s="48">
        <v>6</v>
      </c>
      <c r="L17" s="235">
        <f t="shared" si="0"/>
        <v>231</v>
      </c>
    </row>
    <row r="18" spans="2:12" ht="15.75" thickBot="1" x14ac:dyDescent="0.3">
      <c r="B18" s="113" t="s">
        <v>4</v>
      </c>
      <c r="C18" s="114">
        <f t="shared" ref="C18:L18" si="1">SUM(C6:C17)</f>
        <v>2431</v>
      </c>
      <c r="D18" s="114">
        <f t="shared" si="1"/>
        <v>1097</v>
      </c>
      <c r="E18" s="115">
        <f t="shared" si="1"/>
        <v>141</v>
      </c>
      <c r="F18" s="115">
        <f t="shared" si="1"/>
        <v>243</v>
      </c>
      <c r="G18" s="115">
        <f t="shared" si="1"/>
        <v>633</v>
      </c>
      <c r="H18" s="115">
        <f t="shared" si="1"/>
        <v>773</v>
      </c>
      <c r="I18" s="115">
        <f t="shared" si="1"/>
        <v>759</v>
      </c>
      <c r="J18" s="115">
        <f t="shared" si="1"/>
        <v>703</v>
      </c>
      <c r="K18" s="115">
        <f t="shared" si="1"/>
        <v>279</v>
      </c>
      <c r="L18" s="115">
        <f t="shared" si="1"/>
        <v>3531</v>
      </c>
    </row>
  </sheetData>
  <mergeCells count="3">
    <mergeCell ref="B2:L2"/>
    <mergeCell ref="C4:D4"/>
    <mergeCell ref="E4:L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K19"/>
  <sheetViews>
    <sheetView tabSelected="1" workbookViewId="0">
      <selection activeCell="H33" sqref="H33"/>
    </sheetView>
  </sheetViews>
  <sheetFormatPr defaultRowHeight="15" x14ac:dyDescent="0.25"/>
  <cols>
    <col min="2" max="2" width="5.140625" customWidth="1"/>
    <col min="3" max="3" width="6.5703125" customWidth="1"/>
    <col min="4" max="4" width="7" customWidth="1"/>
    <col min="5" max="5" width="7.140625" customWidth="1"/>
    <col min="6" max="6" width="6.140625" customWidth="1"/>
    <col min="7" max="7" width="7" customWidth="1"/>
    <col min="8" max="8" width="7.5703125" customWidth="1"/>
    <col min="9" max="9" width="7" customWidth="1"/>
    <col min="10" max="10" width="4.5703125" customWidth="1"/>
    <col min="11" max="11" width="6.28515625" customWidth="1"/>
  </cols>
  <sheetData>
    <row r="2" spans="2:11" ht="15.75" x14ac:dyDescent="0.3">
      <c r="B2" s="330" t="s">
        <v>116</v>
      </c>
      <c r="C2" s="331"/>
      <c r="D2" s="331"/>
      <c r="E2" s="331"/>
      <c r="F2" s="331"/>
      <c r="G2" s="331"/>
      <c r="H2" s="331"/>
      <c r="I2" s="331"/>
      <c r="J2" s="331"/>
      <c r="K2" s="332"/>
    </row>
    <row r="3" spans="2:11" ht="15.75" x14ac:dyDescent="0.3">
      <c r="B3" s="31"/>
      <c r="C3" s="32"/>
      <c r="D3" s="32"/>
      <c r="E3" s="32"/>
      <c r="F3" s="32"/>
      <c r="G3" s="32"/>
      <c r="H3" s="32"/>
      <c r="I3" s="32"/>
      <c r="J3" s="32"/>
      <c r="K3" s="84"/>
    </row>
    <row r="4" spans="2:11" ht="15.75" x14ac:dyDescent="0.3">
      <c r="B4" s="4"/>
      <c r="C4" s="3" t="s">
        <v>53</v>
      </c>
      <c r="D4" s="3" t="s">
        <v>111</v>
      </c>
      <c r="E4" s="3" t="s">
        <v>55</v>
      </c>
      <c r="F4" s="3" t="s">
        <v>112</v>
      </c>
      <c r="G4" s="3"/>
      <c r="H4" s="3" t="s">
        <v>57</v>
      </c>
      <c r="I4" s="3"/>
      <c r="J4" s="3"/>
      <c r="K4" s="4"/>
    </row>
    <row r="5" spans="2:11" ht="15.75" x14ac:dyDescent="0.3">
      <c r="B5" s="3" t="s">
        <v>1</v>
      </c>
      <c r="C5" s="3" t="s">
        <v>63</v>
      </c>
      <c r="D5" s="3" t="s">
        <v>63</v>
      </c>
      <c r="E5" s="3" t="s">
        <v>63</v>
      </c>
      <c r="F5" s="3" t="s">
        <v>113</v>
      </c>
      <c r="G5" s="3" t="s">
        <v>65</v>
      </c>
      <c r="H5" s="3" t="s">
        <v>114</v>
      </c>
      <c r="I5" s="3" t="s">
        <v>115</v>
      </c>
      <c r="J5" s="3" t="s">
        <v>96</v>
      </c>
      <c r="K5" s="3" t="s">
        <v>4</v>
      </c>
    </row>
    <row r="6" spans="2:11" ht="15.75" x14ac:dyDescent="0.3">
      <c r="B6" s="3">
        <v>2000</v>
      </c>
      <c r="C6" s="65">
        <v>1175</v>
      </c>
      <c r="D6" s="65">
        <v>445</v>
      </c>
      <c r="E6" s="65">
        <v>240</v>
      </c>
      <c r="F6" s="65">
        <v>699</v>
      </c>
      <c r="G6" s="65">
        <v>242</v>
      </c>
      <c r="H6" s="65">
        <v>322</v>
      </c>
      <c r="I6" s="65">
        <v>48</v>
      </c>
      <c r="J6" s="65" t="s">
        <v>5</v>
      </c>
      <c r="K6" s="49">
        <f>SUM(C6:J6)</f>
        <v>3171</v>
      </c>
    </row>
    <row r="7" spans="2:11" ht="15.75" x14ac:dyDescent="0.3">
      <c r="B7" s="3">
        <v>2001</v>
      </c>
      <c r="C7" s="65">
        <v>1060</v>
      </c>
      <c r="D7" s="65">
        <v>330</v>
      </c>
      <c r="E7" s="65">
        <v>97</v>
      </c>
      <c r="F7" s="65">
        <v>809</v>
      </c>
      <c r="G7" s="65">
        <v>176</v>
      </c>
      <c r="H7" s="65">
        <v>149</v>
      </c>
      <c r="I7" s="65">
        <v>371</v>
      </c>
      <c r="J7" s="65">
        <v>105</v>
      </c>
      <c r="K7" s="49">
        <f t="shared" ref="K7:K13" si="0">SUM(C7:J7)</f>
        <v>3097</v>
      </c>
    </row>
    <row r="8" spans="2:11" ht="15.75" x14ac:dyDescent="0.3">
      <c r="B8" s="3">
        <v>2002</v>
      </c>
      <c r="C8" s="65">
        <v>1332</v>
      </c>
      <c r="D8" s="65">
        <v>173</v>
      </c>
      <c r="E8" s="65">
        <v>94</v>
      </c>
      <c r="F8" s="65">
        <v>759</v>
      </c>
      <c r="G8" s="65">
        <v>172</v>
      </c>
      <c r="H8" s="65">
        <v>239</v>
      </c>
      <c r="I8" s="65">
        <v>490</v>
      </c>
      <c r="J8" s="65" t="s">
        <v>5</v>
      </c>
      <c r="K8" s="49">
        <f t="shared" si="0"/>
        <v>3259</v>
      </c>
    </row>
    <row r="9" spans="2:11" ht="15.75" x14ac:dyDescent="0.3">
      <c r="B9" s="168">
        <v>2003</v>
      </c>
      <c r="C9" s="172">
        <v>1219</v>
      </c>
      <c r="D9" s="172">
        <v>259</v>
      </c>
      <c r="E9" s="172">
        <v>96</v>
      </c>
      <c r="F9" s="172">
        <v>824</v>
      </c>
      <c r="G9" s="172">
        <v>240</v>
      </c>
      <c r="H9" s="172">
        <v>186</v>
      </c>
      <c r="I9" s="172">
        <v>1043</v>
      </c>
      <c r="J9" s="172" t="s">
        <v>5</v>
      </c>
      <c r="K9" s="255">
        <f t="shared" si="0"/>
        <v>3867</v>
      </c>
    </row>
    <row r="10" spans="2:11" ht="15.75" x14ac:dyDescent="0.3">
      <c r="B10" s="15">
        <v>2004</v>
      </c>
      <c r="C10" s="65">
        <v>1024</v>
      </c>
      <c r="D10" s="65">
        <v>155</v>
      </c>
      <c r="E10" s="65">
        <v>104</v>
      </c>
      <c r="F10" s="65">
        <v>1312</v>
      </c>
      <c r="G10" s="65">
        <v>95</v>
      </c>
      <c r="H10" s="65">
        <v>207</v>
      </c>
      <c r="I10" s="65">
        <v>275</v>
      </c>
      <c r="J10" s="65" t="s">
        <v>5</v>
      </c>
      <c r="K10" s="49">
        <f t="shared" si="0"/>
        <v>3172</v>
      </c>
    </row>
    <row r="11" spans="2:11" ht="15.75" x14ac:dyDescent="0.3">
      <c r="B11" s="15">
        <v>2005</v>
      </c>
      <c r="C11" s="65">
        <v>1312</v>
      </c>
      <c r="D11" s="65">
        <v>220</v>
      </c>
      <c r="E11" s="65">
        <v>226</v>
      </c>
      <c r="F11" s="65">
        <v>754</v>
      </c>
      <c r="G11" s="65">
        <v>261</v>
      </c>
      <c r="H11" s="65">
        <v>177</v>
      </c>
      <c r="I11" s="65">
        <v>87</v>
      </c>
      <c r="J11" s="65" t="s">
        <v>5</v>
      </c>
      <c r="K11" s="49">
        <f t="shared" si="0"/>
        <v>3037</v>
      </c>
    </row>
    <row r="12" spans="2:11" ht="15.75" x14ac:dyDescent="0.3">
      <c r="B12" s="15">
        <v>2006</v>
      </c>
      <c r="C12" s="65">
        <v>619</v>
      </c>
      <c r="D12" s="65">
        <v>207</v>
      </c>
      <c r="E12" s="65">
        <v>194</v>
      </c>
      <c r="F12" s="65">
        <v>384</v>
      </c>
      <c r="G12" s="65">
        <v>157</v>
      </c>
      <c r="H12" s="65">
        <v>200</v>
      </c>
      <c r="I12" s="65">
        <v>243</v>
      </c>
      <c r="J12" s="65" t="s">
        <v>5</v>
      </c>
      <c r="K12" s="49">
        <f t="shared" si="0"/>
        <v>2004</v>
      </c>
    </row>
    <row r="13" spans="2:11" ht="15.75" x14ac:dyDescent="0.3">
      <c r="B13" s="169">
        <v>2007</v>
      </c>
      <c r="C13" s="173">
        <v>1384</v>
      </c>
      <c r="D13" s="173">
        <v>376</v>
      </c>
      <c r="E13" s="173">
        <v>234</v>
      </c>
      <c r="F13" s="173">
        <v>660</v>
      </c>
      <c r="G13" s="173">
        <v>334</v>
      </c>
      <c r="H13" s="173">
        <v>218</v>
      </c>
      <c r="I13" s="173">
        <v>393</v>
      </c>
      <c r="J13" s="173" t="s">
        <v>5</v>
      </c>
      <c r="K13" s="256">
        <f t="shared" si="0"/>
        <v>3599</v>
      </c>
    </row>
    <row r="14" spans="2:11" ht="15.75" x14ac:dyDescent="0.3">
      <c r="B14" s="170">
        <v>2008</v>
      </c>
      <c r="C14" s="174">
        <v>1163</v>
      </c>
      <c r="D14" s="174">
        <v>274</v>
      </c>
      <c r="E14" s="174">
        <v>212</v>
      </c>
      <c r="F14" s="174">
        <v>946</v>
      </c>
      <c r="G14" s="174">
        <v>355</v>
      </c>
      <c r="H14" s="174">
        <v>232</v>
      </c>
      <c r="I14" s="174">
        <v>198</v>
      </c>
      <c r="J14" s="174" t="s">
        <v>5</v>
      </c>
      <c r="K14" s="257">
        <f t="shared" ref="K14:K19" si="1">SUM(C14:J14)</f>
        <v>3380</v>
      </c>
    </row>
    <row r="15" spans="2:11" ht="15.75" x14ac:dyDescent="0.3">
      <c r="B15" s="170">
        <v>2009</v>
      </c>
      <c r="C15" s="174">
        <v>1392</v>
      </c>
      <c r="D15" s="174">
        <v>225</v>
      </c>
      <c r="E15" s="174">
        <v>77</v>
      </c>
      <c r="F15" s="174">
        <v>937</v>
      </c>
      <c r="G15" s="174">
        <v>354</v>
      </c>
      <c r="H15" s="174">
        <v>292</v>
      </c>
      <c r="I15" s="174">
        <v>638</v>
      </c>
      <c r="J15" s="174" t="s">
        <v>5</v>
      </c>
      <c r="K15" s="257">
        <f t="shared" si="1"/>
        <v>3915</v>
      </c>
    </row>
    <row r="16" spans="2:11" ht="15.75" x14ac:dyDescent="0.3">
      <c r="B16" s="141">
        <v>2010</v>
      </c>
      <c r="C16" s="77">
        <v>1488</v>
      </c>
      <c r="D16" s="77">
        <v>255</v>
      </c>
      <c r="E16" s="77">
        <v>94</v>
      </c>
      <c r="F16" s="77">
        <v>710</v>
      </c>
      <c r="G16" s="77">
        <v>401</v>
      </c>
      <c r="H16" s="77">
        <v>260</v>
      </c>
      <c r="I16" s="77">
        <v>282</v>
      </c>
      <c r="J16" s="77" t="s">
        <v>5</v>
      </c>
      <c r="K16" s="257">
        <f t="shared" si="1"/>
        <v>3490</v>
      </c>
    </row>
    <row r="17" spans="2:11" ht="15.75" x14ac:dyDescent="0.3">
      <c r="B17" s="141">
        <v>2011</v>
      </c>
      <c r="C17" s="77">
        <v>1436</v>
      </c>
      <c r="D17" s="77">
        <v>286</v>
      </c>
      <c r="E17" s="77">
        <v>222</v>
      </c>
      <c r="F17" s="77">
        <v>629</v>
      </c>
      <c r="G17" s="77">
        <v>328</v>
      </c>
      <c r="H17" s="77">
        <v>192</v>
      </c>
      <c r="I17" s="77">
        <v>365</v>
      </c>
      <c r="J17" s="77" t="s">
        <v>5</v>
      </c>
      <c r="K17" s="257">
        <f t="shared" si="1"/>
        <v>3458</v>
      </c>
    </row>
    <row r="18" spans="2:11" ht="15.75" x14ac:dyDescent="0.3">
      <c r="B18" s="141">
        <v>2012</v>
      </c>
      <c r="C18" s="77">
        <v>1188</v>
      </c>
      <c r="D18" s="77">
        <v>193</v>
      </c>
      <c r="E18" s="77">
        <v>64</v>
      </c>
      <c r="F18" s="77">
        <v>1239</v>
      </c>
      <c r="G18" s="77">
        <v>126</v>
      </c>
      <c r="H18" s="77">
        <v>124</v>
      </c>
      <c r="I18" s="77">
        <v>251</v>
      </c>
      <c r="J18" s="77" t="s">
        <v>5</v>
      </c>
      <c r="K18" s="257">
        <f t="shared" si="1"/>
        <v>3185</v>
      </c>
    </row>
    <row r="19" spans="2:11" ht="16.5" thickBot="1" x14ac:dyDescent="0.35">
      <c r="B19" s="171">
        <v>2013</v>
      </c>
      <c r="C19" s="142">
        <v>1220</v>
      </c>
      <c r="D19" s="142">
        <v>231</v>
      </c>
      <c r="E19" s="142">
        <v>93</v>
      </c>
      <c r="F19" s="142">
        <v>1411</v>
      </c>
      <c r="G19" s="142">
        <v>133</v>
      </c>
      <c r="H19" s="142">
        <v>286</v>
      </c>
      <c r="I19" s="142">
        <v>157</v>
      </c>
      <c r="J19" s="142" t="s">
        <v>5</v>
      </c>
      <c r="K19" s="247">
        <f t="shared" si="1"/>
        <v>3531</v>
      </c>
    </row>
  </sheetData>
  <mergeCells count="1">
    <mergeCell ref="B2:K2"/>
  </mergeCells>
  <pageMargins left="0.7" right="0.7" top="0.75" bottom="0.75" header="0.3" footer="0.3"/>
  <pageSetup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19"/>
  <sheetViews>
    <sheetView workbookViewId="0">
      <selection activeCell="B2" sqref="B2:J20"/>
    </sheetView>
  </sheetViews>
  <sheetFormatPr defaultRowHeight="15" x14ac:dyDescent="0.25"/>
  <cols>
    <col min="2" max="2" width="9.42578125" customWidth="1"/>
    <col min="3" max="3" width="7.42578125" customWidth="1"/>
    <col min="4" max="4" width="7.140625" customWidth="1"/>
    <col min="5" max="5" width="7.28515625" customWidth="1"/>
    <col min="6" max="6" width="6.85546875" customWidth="1"/>
    <col min="7" max="7" width="7.28515625" customWidth="1"/>
    <col min="8" max="8" width="9.140625" customWidth="1"/>
    <col min="9" max="10" width="6.140625" customWidth="1"/>
  </cols>
  <sheetData>
    <row r="2" spans="2:13" x14ac:dyDescent="0.25">
      <c r="B2" s="324" t="s">
        <v>175</v>
      </c>
      <c r="C2" s="324"/>
      <c r="D2" s="324"/>
      <c r="E2" s="324"/>
      <c r="F2" s="324"/>
      <c r="G2" s="324"/>
      <c r="H2" s="324"/>
      <c r="I2" s="324"/>
      <c r="J2" s="324"/>
    </row>
    <row r="3" spans="2:13" ht="15.75" x14ac:dyDescent="0.3">
      <c r="B3" s="31"/>
      <c r="C3" s="32"/>
      <c r="D3" s="32"/>
      <c r="E3" s="32"/>
      <c r="F3" s="32"/>
      <c r="G3" s="32"/>
      <c r="H3" s="32"/>
      <c r="I3" s="32"/>
      <c r="J3" s="84"/>
    </row>
    <row r="4" spans="2:13" ht="16.5" x14ac:dyDescent="0.35">
      <c r="B4" s="79" t="s">
        <v>24</v>
      </c>
      <c r="C4" s="3" t="s">
        <v>117</v>
      </c>
      <c r="D4" s="3" t="s">
        <v>54</v>
      </c>
      <c r="E4" s="3" t="s">
        <v>55</v>
      </c>
      <c r="F4" s="3" t="s">
        <v>118</v>
      </c>
      <c r="G4" s="3"/>
      <c r="H4" s="3" t="s">
        <v>119</v>
      </c>
      <c r="I4" s="3"/>
      <c r="J4" s="3"/>
    </row>
    <row r="5" spans="2:13" ht="16.5" x14ac:dyDescent="0.35">
      <c r="B5" s="79"/>
      <c r="C5" s="3" t="s">
        <v>63</v>
      </c>
      <c r="D5" s="3" t="s">
        <v>63</v>
      </c>
      <c r="E5" s="3" t="s">
        <v>63</v>
      </c>
      <c r="F5" s="3" t="s">
        <v>120</v>
      </c>
      <c r="G5" s="3" t="s">
        <v>65</v>
      </c>
      <c r="H5" s="3" t="s">
        <v>121</v>
      </c>
      <c r="I5" s="3" t="s">
        <v>207</v>
      </c>
      <c r="J5" s="3" t="s">
        <v>4</v>
      </c>
    </row>
    <row r="6" spans="2:13" ht="15.75" x14ac:dyDescent="0.3">
      <c r="B6" s="64" t="s">
        <v>27</v>
      </c>
      <c r="C6" s="48">
        <v>88</v>
      </c>
      <c r="D6" s="48">
        <v>21</v>
      </c>
      <c r="E6" s="48">
        <v>6</v>
      </c>
      <c r="F6" s="48">
        <v>113</v>
      </c>
      <c r="G6" s="48">
        <v>0</v>
      </c>
      <c r="H6" s="48">
        <v>18</v>
      </c>
      <c r="I6" s="48">
        <v>22</v>
      </c>
      <c r="J6" s="235">
        <f t="shared" ref="J6:J17" si="0">SUM(C6:I6)</f>
        <v>268</v>
      </c>
      <c r="K6" s="178"/>
      <c r="M6" s="82"/>
    </row>
    <row r="7" spans="2:13" ht="15.75" x14ac:dyDescent="0.3">
      <c r="B7" s="64" t="s">
        <v>28</v>
      </c>
      <c r="C7" s="48">
        <v>98</v>
      </c>
      <c r="D7" s="48">
        <v>23</v>
      </c>
      <c r="E7" s="48">
        <v>10</v>
      </c>
      <c r="F7" s="48">
        <v>95</v>
      </c>
      <c r="G7" s="48">
        <v>17</v>
      </c>
      <c r="H7" s="48">
        <v>20</v>
      </c>
      <c r="I7" s="48">
        <v>32</v>
      </c>
      <c r="J7" s="235">
        <f t="shared" si="0"/>
        <v>295</v>
      </c>
      <c r="K7" s="178"/>
      <c r="M7" s="178"/>
    </row>
    <row r="8" spans="2:13" ht="15.75" x14ac:dyDescent="0.3">
      <c r="B8" s="64" t="s">
        <v>29</v>
      </c>
      <c r="C8" s="48">
        <v>83</v>
      </c>
      <c r="D8" s="48">
        <v>13</v>
      </c>
      <c r="E8" s="48">
        <v>16</v>
      </c>
      <c r="F8" s="48">
        <v>127</v>
      </c>
      <c r="G8" s="48">
        <v>16</v>
      </c>
      <c r="H8" s="48">
        <v>34</v>
      </c>
      <c r="I8" s="48">
        <v>20</v>
      </c>
      <c r="J8" s="235">
        <f t="shared" si="0"/>
        <v>309</v>
      </c>
      <c r="K8" s="178"/>
      <c r="M8" s="178"/>
    </row>
    <row r="9" spans="2:13" ht="15.75" x14ac:dyDescent="0.3">
      <c r="B9" s="64" t="s">
        <v>30</v>
      </c>
      <c r="C9" s="48">
        <v>97</v>
      </c>
      <c r="D9" s="48">
        <v>18</v>
      </c>
      <c r="E9" s="48">
        <v>6</v>
      </c>
      <c r="F9" s="48">
        <v>164</v>
      </c>
      <c r="G9" s="48">
        <v>25</v>
      </c>
      <c r="H9" s="48">
        <v>30</v>
      </c>
      <c r="I9" s="48">
        <v>8</v>
      </c>
      <c r="J9" s="235">
        <f t="shared" si="0"/>
        <v>348</v>
      </c>
      <c r="K9" s="178"/>
      <c r="M9" s="178"/>
    </row>
    <row r="10" spans="2:13" ht="15.75" x14ac:dyDescent="0.3">
      <c r="B10" s="64" t="s">
        <v>31</v>
      </c>
      <c r="C10" s="48">
        <v>102</v>
      </c>
      <c r="D10" s="48">
        <v>22</v>
      </c>
      <c r="E10" s="48">
        <v>7</v>
      </c>
      <c r="F10" s="48">
        <v>124</v>
      </c>
      <c r="G10" s="48">
        <v>3</v>
      </c>
      <c r="H10" s="48">
        <v>19</v>
      </c>
      <c r="I10" s="48">
        <v>4</v>
      </c>
      <c r="J10" s="235">
        <f t="shared" si="0"/>
        <v>281</v>
      </c>
      <c r="K10" s="178"/>
      <c r="M10" s="178"/>
    </row>
    <row r="11" spans="2:13" ht="15.75" x14ac:dyDescent="0.3">
      <c r="B11" s="64" t="s">
        <v>74</v>
      </c>
      <c r="C11" s="48">
        <v>46</v>
      </c>
      <c r="D11" s="48">
        <v>8</v>
      </c>
      <c r="E11" s="48">
        <v>5</v>
      </c>
      <c r="F11" s="48">
        <v>69</v>
      </c>
      <c r="G11" s="48">
        <v>4</v>
      </c>
      <c r="H11" s="48">
        <v>18</v>
      </c>
      <c r="I11" s="48">
        <v>0</v>
      </c>
      <c r="J11" s="235">
        <f t="shared" si="0"/>
        <v>150</v>
      </c>
      <c r="K11" s="178"/>
      <c r="M11" s="178"/>
    </row>
    <row r="12" spans="2:13" ht="15.75" x14ac:dyDescent="0.3">
      <c r="B12" s="64" t="s">
        <v>33</v>
      </c>
      <c r="C12" s="48">
        <v>87</v>
      </c>
      <c r="D12" s="48">
        <v>6</v>
      </c>
      <c r="E12" s="48">
        <v>7</v>
      </c>
      <c r="F12" s="48">
        <v>77</v>
      </c>
      <c r="G12" s="48">
        <v>9</v>
      </c>
      <c r="H12" s="48">
        <v>21</v>
      </c>
      <c r="I12" s="48">
        <v>0</v>
      </c>
      <c r="J12" s="235">
        <f t="shared" si="0"/>
        <v>207</v>
      </c>
      <c r="K12" s="178"/>
      <c r="M12" s="178"/>
    </row>
    <row r="13" spans="2:13" ht="15.75" x14ac:dyDescent="0.3">
      <c r="B13" s="64" t="s">
        <v>34</v>
      </c>
      <c r="C13" s="48">
        <v>98</v>
      </c>
      <c r="D13" s="48">
        <v>33</v>
      </c>
      <c r="E13" s="48">
        <v>2</v>
      </c>
      <c r="F13" s="48">
        <v>139</v>
      </c>
      <c r="G13" s="48">
        <v>7</v>
      </c>
      <c r="H13" s="48">
        <v>17</v>
      </c>
      <c r="I13" s="48">
        <v>0</v>
      </c>
      <c r="J13" s="235">
        <f t="shared" si="0"/>
        <v>296</v>
      </c>
      <c r="K13" s="178"/>
      <c r="M13" s="178"/>
    </row>
    <row r="14" spans="2:13" ht="15.75" x14ac:dyDescent="0.3">
      <c r="B14" s="64" t="s">
        <v>35</v>
      </c>
      <c r="C14" s="48">
        <v>104</v>
      </c>
      <c r="D14" s="48">
        <v>24</v>
      </c>
      <c r="E14" s="48">
        <v>10</v>
      </c>
      <c r="F14" s="48">
        <v>197</v>
      </c>
      <c r="G14" s="48">
        <v>16</v>
      </c>
      <c r="H14" s="48">
        <v>33</v>
      </c>
      <c r="I14" s="48">
        <v>0</v>
      </c>
      <c r="J14" s="235">
        <f t="shared" si="0"/>
        <v>384</v>
      </c>
      <c r="K14" s="178"/>
      <c r="M14" s="178"/>
    </row>
    <row r="15" spans="2:13" ht="15.75" x14ac:dyDescent="0.3">
      <c r="B15" s="64" t="s">
        <v>208</v>
      </c>
      <c r="C15" s="48">
        <v>150</v>
      </c>
      <c r="D15" s="48">
        <v>31</v>
      </c>
      <c r="E15" s="48">
        <v>3</v>
      </c>
      <c r="F15" s="48">
        <v>185</v>
      </c>
      <c r="G15" s="48">
        <v>16</v>
      </c>
      <c r="H15" s="48">
        <v>47</v>
      </c>
      <c r="I15" s="48">
        <v>2</v>
      </c>
      <c r="J15" s="235">
        <f t="shared" si="0"/>
        <v>434</v>
      </c>
      <c r="K15" s="178"/>
      <c r="M15" s="178"/>
    </row>
    <row r="16" spans="2:13" ht="15.75" x14ac:dyDescent="0.3">
      <c r="B16" s="64" t="s">
        <v>75</v>
      </c>
      <c r="C16" s="48">
        <v>158</v>
      </c>
      <c r="D16" s="48">
        <v>24</v>
      </c>
      <c r="E16" s="48">
        <v>11</v>
      </c>
      <c r="F16" s="48">
        <v>95</v>
      </c>
      <c r="G16" s="48">
        <v>6</v>
      </c>
      <c r="H16" s="48">
        <v>22</v>
      </c>
      <c r="I16" s="48">
        <v>18</v>
      </c>
      <c r="J16" s="235">
        <f t="shared" si="0"/>
        <v>334</v>
      </c>
      <c r="K16" s="178"/>
      <c r="M16" s="178"/>
    </row>
    <row r="17" spans="2:13" ht="15.75" x14ac:dyDescent="0.3">
      <c r="B17" s="64" t="s">
        <v>38</v>
      </c>
      <c r="C17" s="48">
        <v>109</v>
      </c>
      <c r="D17" s="48">
        <v>8</v>
      </c>
      <c r="E17" s="48">
        <v>10</v>
      </c>
      <c r="F17" s="48">
        <v>26</v>
      </c>
      <c r="G17" s="48">
        <v>14</v>
      </c>
      <c r="H17" s="48">
        <v>14</v>
      </c>
      <c r="I17" s="48">
        <v>44</v>
      </c>
      <c r="J17" s="235">
        <f t="shared" si="0"/>
        <v>225</v>
      </c>
      <c r="K17" s="178"/>
      <c r="M17" s="178"/>
    </row>
    <row r="18" spans="2:13" ht="16.5" thickBot="1" x14ac:dyDescent="0.35">
      <c r="B18" s="201" t="s">
        <v>4</v>
      </c>
      <c r="C18" s="115">
        <f t="shared" ref="C18:I18" si="1">SUM(C6:C17)</f>
        <v>1220</v>
      </c>
      <c r="D18" s="115">
        <f t="shared" si="1"/>
        <v>231</v>
      </c>
      <c r="E18" s="115">
        <f t="shared" si="1"/>
        <v>93</v>
      </c>
      <c r="F18" s="115">
        <f t="shared" si="1"/>
        <v>1411</v>
      </c>
      <c r="G18" s="115">
        <f t="shared" si="1"/>
        <v>133</v>
      </c>
      <c r="H18" s="115">
        <f t="shared" si="1"/>
        <v>293</v>
      </c>
      <c r="I18" s="115">
        <f t="shared" si="1"/>
        <v>150</v>
      </c>
      <c r="J18" s="236">
        <f>SUM(C18:I18)</f>
        <v>3531</v>
      </c>
      <c r="M18" s="178"/>
    </row>
    <row r="19" spans="2:13" x14ac:dyDescent="0.25">
      <c r="M19" s="178"/>
    </row>
  </sheetData>
  <mergeCells count="1">
    <mergeCell ref="B2:J2"/>
  </mergeCells>
  <pageMargins left="0.7" right="0.7" top="0.75" bottom="0.75" header="0.3" footer="0.3"/>
  <pageSetup orientation="portrait" horizontalDpi="300" verticalDpi="300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0"/>
  <sheetViews>
    <sheetView workbookViewId="0">
      <selection activeCell="K20" sqref="K20"/>
    </sheetView>
  </sheetViews>
  <sheetFormatPr defaultRowHeight="15" x14ac:dyDescent="0.25"/>
  <cols>
    <col min="1" max="1" width="16.7109375" customWidth="1"/>
    <col min="2" max="2" width="8.28515625" customWidth="1"/>
    <col min="3" max="3" width="7.85546875" customWidth="1"/>
    <col min="4" max="4" width="7.5703125" customWidth="1"/>
    <col min="5" max="5" width="9.28515625" customWidth="1"/>
    <col min="6" max="6" width="7.28515625" customWidth="1"/>
    <col min="7" max="7" width="8.5703125" customWidth="1"/>
    <col min="8" max="8" width="6.42578125" customWidth="1"/>
    <col min="9" max="9" width="6" customWidth="1"/>
    <col min="10" max="11" width="6.7109375" customWidth="1"/>
    <col min="13" max="13" width="7" customWidth="1"/>
    <col min="14" max="14" width="7.5703125" customWidth="1"/>
    <col min="15" max="15" width="6.5703125" customWidth="1"/>
    <col min="16" max="16" width="6.7109375" customWidth="1"/>
    <col min="17" max="17" width="8.7109375" customWidth="1"/>
  </cols>
  <sheetData>
    <row r="2" spans="1:12" ht="16.5" x14ac:dyDescent="0.35">
      <c r="A2" s="229" t="s">
        <v>209</v>
      </c>
      <c r="B2" s="32"/>
      <c r="C2" s="32"/>
      <c r="D2" s="32"/>
      <c r="E2" s="32"/>
      <c r="F2" s="32"/>
      <c r="G2" s="32"/>
      <c r="H2" s="32"/>
      <c r="I2" s="32"/>
      <c r="J2" s="21"/>
      <c r="K2" s="177"/>
    </row>
    <row r="3" spans="1:12" ht="15.75" x14ac:dyDescent="0.3">
      <c r="A3" s="207"/>
      <c r="B3" s="208"/>
      <c r="C3" s="208"/>
      <c r="D3" s="208"/>
      <c r="E3" s="208"/>
      <c r="F3" s="208"/>
      <c r="G3" s="208"/>
      <c r="H3" s="208"/>
      <c r="I3" s="208"/>
      <c r="J3" s="209"/>
      <c r="K3" s="176"/>
    </row>
    <row r="4" spans="1:12" x14ac:dyDescent="0.25">
      <c r="A4" s="223" t="s">
        <v>123</v>
      </c>
      <c r="B4" s="95" t="s">
        <v>117</v>
      </c>
      <c r="C4" s="95" t="s">
        <v>111</v>
      </c>
      <c r="D4" s="95" t="s">
        <v>55</v>
      </c>
      <c r="E4" s="95" t="s">
        <v>118</v>
      </c>
      <c r="F4" s="95" t="s">
        <v>65</v>
      </c>
      <c r="G4" s="95" t="s">
        <v>119</v>
      </c>
      <c r="H4" s="96"/>
      <c r="I4" s="97"/>
      <c r="J4" s="96"/>
      <c r="K4" s="179"/>
    </row>
    <row r="5" spans="1:12" x14ac:dyDescent="0.25">
      <c r="A5" s="224"/>
      <c r="B5" s="99" t="s">
        <v>63</v>
      </c>
      <c r="C5" s="99" t="s">
        <v>63</v>
      </c>
      <c r="D5" s="99" t="s">
        <v>63</v>
      </c>
      <c r="E5" s="99" t="s">
        <v>124</v>
      </c>
      <c r="F5" s="99"/>
      <c r="G5" s="100" t="s">
        <v>121</v>
      </c>
      <c r="H5" s="99" t="s">
        <v>122</v>
      </c>
      <c r="I5" s="100" t="s">
        <v>39</v>
      </c>
      <c r="J5" s="99" t="s">
        <v>4</v>
      </c>
      <c r="K5" s="178"/>
    </row>
    <row r="6" spans="1:12" x14ac:dyDescent="0.25">
      <c r="A6" s="225" t="s">
        <v>40</v>
      </c>
      <c r="B6" s="210">
        <v>358</v>
      </c>
      <c r="C6" s="226">
        <v>29</v>
      </c>
      <c r="D6" s="226">
        <v>19</v>
      </c>
      <c r="E6" s="226">
        <v>328</v>
      </c>
      <c r="F6" s="226">
        <v>5</v>
      </c>
      <c r="G6" s="226">
        <v>76</v>
      </c>
      <c r="H6" s="226">
        <v>29</v>
      </c>
      <c r="I6" s="226">
        <v>0</v>
      </c>
      <c r="J6" s="227">
        <f>SUM(B6:I6)</f>
        <v>844</v>
      </c>
      <c r="K6" s="181"/>
      <c r="L6" s="237"/>
    </row>
    <row r="7" spans="1:12" x14ac:dyDescent="0.25">
      <c r="A7" s="225" t="s">
        <v>79</v>
      </c>
      <c r="B7" s="210">
        <v>218</v>
      </c>
      <c r="C7" s="226">
        <v>33</v>
      </c>
      <c r="D7" s="226">
        <v>15</v>
      </c>
      <c r="E7" s="226">
        <v>164</v>
      </c>
      <c r="F7" s="226">
        <v>14</v>
      </c>
      <c r="G7" s="226">
        <v>36</v>
      </c>
      <c r="H7" s="226">
        <v>9</v>
      </c>
      <c r="I7" s="226">
        <v>0</v>
      </c>
      <c r="J7" s="227">
        <f t="shared" ref="J7:J21" si="0">SUM(B7:I7)</f>
        <v>489</v>
      </c>
      <c r="K7" s="181"/>
      <c r="L7" s="237"/>
    </row>
    <row r="8" spans="1:12" x14ac:dyDescent="0.25">
      <c r="A8" s="225" t="s">
        <v>125</v>
      </c>
      <c r="B8" s="210">
        <v>39</v>
      </c>
      <c r="C8" s="226">
        <v>1</v>
      </c>
      <c r="D8" s="226">
        <v>1</v>
      </c>
      <c r="E8" s="226">
        <v>24</v>
      </c>
      <c r="F8" s="226">
        <v>2</v>
      </c>
      <c r="G8" s="226">
        <v>8</v>
      </c>
      <c r="H8" s="226">
        <v>0</v>
      </c>
      <c r="I8" s="226">
        <v>0</v>
      </c>
      <c r="J8" s="227">
        <f t="shared" si="0"/>
        <v>75</v>
      </c>
      <c r="K8" s="181"/>
      <c r="L8" s="237"/>
    </row>
    <row r="9" spans="1:12" x14ac:dyDescent="0.25">
      <c r="A9" s="225" t="s">
        <v>206</v>
      </c>
      <c r="B9" s="210">
        <v>101</v>
      </c>
      <c r="C9" s="226">
        <v>80</v>
      </c>
      <c r="D9" s="226">
        <v>2</v>
      </c>
      <c r="E9" s="226">
        <v>133</v>
      </c>
      <c r="F9" s="226">
        <v>24</v>
      </c>
      <c r="G9" s="226">
        <v>16</v>
      </c>
      <c r="H9" s="226">
        <v>3</v>
      </c>
      <c r="I9" s="226">
        <v>0</v>
      </c>
      <c r="J9" s="227">
        <f t="shared" si="0"/>
        <v>359</v>
      </c>
      <c r="K9" s="181"/>
      <c r="L9" s="237"/>
    </row>
    <row r="10" spans="1:12" x14ac:dyDescent="0.25">
      <c r="A10" s="225" t="s">
        <v>43</v>
      </c>
      <c r="B10" s="210">
        <v>13</v>
      </c>
      <c r="C10" s="226">
        <v>13</v>
      </c>
      <c r="D10" s="226">
        <v>2</v>
      </c>
      <c r="E10" s="226">
        <v>0</v>
      </c>
      <c r="F10" s="226">
        <v>21</v>
      </c>
      <c r="G10" s="226">
        <v>3</v>
      </c>
      <c r="H10" s="226">
        <v>4</v>
      </c>
      <c r="I10" s="226">
        <v>0</v>
      </c>
      <c r="J10" s="227">
        <f t="shared" si="0"/>
        <v>56</v>
      </c>
      <c r="K10" s="181"/>
      <c r="L10" s="237"/>
    </row>
    <row r="11" spans="1:12" x14ac:dyDescent="0.25">
      <c r="A11" s="225" t="s">
        <v>44</v>
      </c>
      <c r="B11" s="210">
        <v>43</v>
      </c>
      <c r="C11" s="226">
        <v>4</v>
      </c>
      <c r="D11" s="226">
        <v>1</v>
      </c>
      <c r="E11" s="226">
        <v>64</v>
      </c>
      <c r="F11" s="226">
        <v>5</v>
      </c>
      <c r="G11" s="226">
        <v>5</v>
      </c>
      <c r="H11" s="226">
        <v>0</v>
      </c>
      <c r="I11" s="226">
        <v>0</v>
      </c>
      <c r="J11" s="227">
        <f t="shared" si="0"/>
        <v>122</v>
      </c>
      <c r="K11" s="181"/>
      <c r="L11" s="237"/>
    </row>
    <row r="12" spans="1:12" x14ac:dyDescent="0.25">
      <c r="A12" s="225" t="s">
        <v>45</v>
      </c>
      <c r="B12" s="210">
        <v>174</v>
      </c>
      <c r="C12" s="226">
        <v>23</v>
      </c>
      <c r="D12" s="226">
        <v>34</v>
      </c>
      <c r="E12" s="226">
        <v>242</v>
      </c>
      <c r="F12" s="226">
        <v>11</v>
      </c>
      <c r="G12" s="226">
        <v>66</v>
      </c>
      <c r="H12" s="226">
        <v>19</v>
      </c>
      <c r="I12" s="226">
        <v>0</v>
      </c>
      <c r="J12" s="227">
        <f t="shared" si="0"/>
        <v>569</v>
      </c>
      <c r="K12" s="181"/>
      <c r="L12" s="237"/>
    </row>
    <row r="13" spans="1:12" x14ac:dyDescent="0.25">
      <c r="A13" s="225" t="s">
        <v>46</v>
      </c>
      <c r="B13" s="210">
        <v>3</v>
      </c>
      <c r="C13" s="226">
        <v>1</v>
      </c>
      <c r="D13" s="226">
        <v>0</v>
      </c>
      <c r="E13" s="226">
        <v>27</v>
      </c>
      <c r="F13" s="226">
        <v>0</v>
      </c>
      <c r="G13" s="226">
        <v>2</v>
      </c>
      <c r="H13" s="226">
        <v>0</v>
      </c>
      <c r="I13" s="226">
        <v>0</v>
      </c>
      <c r="J13" s="227">
        <f t="shared" si="0"/>
        <v>33</v>
      </c>
      <c r="K13" s="181"/>
      <c r="L13" s="237"/>
    </row>
    <row r="14" spans="1:12" x14ac:dyDescent="0.25">
      <c r="A14" s="225" t="s">
        <v>47</v>
      </c>
      <c r="B14" s="210">
        <v>25</v>
      </c>
      <c r="C14" s="226">
        <v>3</v>
      </c>
      <c r="D14" s="226">
        <v>0</v>
      </c>
      <c r="E14" s="226">
        <v>32</v>
      </c>
      <c r="F14" s="226">
        <v>0</v>
      </c>
      <c r="G14" s="226">
        <v>6</v>
      </c>
      <c r="H14" s="226">
        <v>4</v>
      </c>
      <c r="I14" s="226">
        <v>0</v>
      </c>
      <c r="J14" s="227">
        <f t="shared" si="0"/>
        <v>70</v>
      </c>
      <c r="K14" s="181"/>
      <c r="L14" s="237"/>
    </row>
    <row r="15" spans="1:12" x14ac:dyDescent="0.25">
      <c r="A15" s="225" t="s">
        <v>126</v>
      </c>
      <c r="B15" s="210">
        <v>13</v>
      </c>
      <c r="C15" s="226">
        <v>5</v>
      </c>
      <c r="D15" s="226">
        <v>54</v>
      </c>
      <c r="E15" s="226">
        <v>2</v>
      </c>
      <c r="F15" s="226">
        <v>0</v>
      </c>
      <c r="G15" s="226">
        <v>0</v>
      </c>
      <c r="H15" s="226">
        <v>2</v>
      </c>
      <c r="I15" s="226">
        <v>0</v>
      </c>
      <c r="J15" s="227">
        <f t="shared" si="0"/>
        <v>76</v>
      </c>
      <c r="K15" s="181"/>
      <c r="L15" s="237"/>
    </row>
    <row r="16" spans="1:12" x14ac:dyDescent="0.25">
      <c r="A16" s="225" t="s">
        <v>127</v>
      </c>
      <c r="B16" s="210">
        <v>23</v>
      </c>
      <c r="C16" s="226">
        <v>3</v>
      </c>
      <c r="D16" s="226">
        <v>0</v>
      </c>
      <c r="E16" s="226">
        <v>24</v>
      </c>
      <c r="F16" s="226">
        <v>16</v>
      </c>
      <c r="G16" s="226">
        <v>17</v>
      </c>
      <c r="H16" s="226">
        <v>10</v>
      </c>
      <c r="I16" s="226">
        <v>0</v>
      </c>
      <c r="J16" s="227">
        <f t="shared" si="0"/>
        <v>93</v>
      </c>
      <c r="K16" s="181"/>
      <c r="L16" s="237"/>
    </row>
    <row r="17" spans="1:12" x14ac:dyDescent="0.25">
      <c r="A17" s="225" t="s">
        <v>197</v>
      </c>
      <c r="B17" s="210">
        <v>33</v>
      </c>
      <c r="C17" s="226">
        <v>12</v>
      </c>
      <c r="D17" s="226">
        <v>1</v>
      </c>
      <c r="E17" s="226">
        <v>36</v>
      </c>
      <c r="F17" s="226">
        <v>9</v>
      </c>
      <c r="G17" s="226">
        <v>17</v>
      </c>
      <c r="H17" s="226">
        <v>0</v>
      </c>
      <c r="I17" s="226">
        <v>0</v>
      </c>
      <c r="J17" s="227">
        <f t="shared" si="0"/>
        <v>108</v>
      </c>
      <c r="K17" s="181"/>
      <c r="L17" s="237"/>
    </row>
    <row r="18" spans="1:12" x14ac:dyDescent="0.25">
      <c r="A18" s="225" t="s">
        <v>211</v>
      </c>
      <c r="B18" s="210">
        <v>11</v>
      </c>
      <c r="C18" s="226">
        <v>1</v>
      </c>
      <c r="D18" s="226">
        <v>2</v>
      </c>
      <c r="E18" s="226">
        <v>8</v>
      </c>
      <c r="F18" s="226">
        <v>1</v>
      </c>
      <c r="G18" s="226">
        <v>2</v>
      </c>
      <c r="H18" s="226">
        <v>26</v>
      </c>
      <c r="I18" s="226">
        <v>0</v>
      </c>
      <c r="J18" s="227">
        <f t="shared" si="0"/>
        <v>51</v>
      </c>
      <c r="K18" s="181"/>
      <c r="L18" s="237"/>
    </row>
    <row r="19" spans="1:12" x14ac:dyDescent="0.25">
      <c r="A19" s="225" t="s">
        <v>78</v>
      </c>
      <c r="B19" s="206">
        <v>33</v>
      </c>
      <c r="C19" s="206">
        <v>8</v>
      </c>
      <c r="D19" s="206">
        <v>1</v>
      </c>
      <c r="E19" s="206">
        <v>24</v>
      </c>
      <c r="F19" s="206">
        <v>1</v>
      </c>
      <c r="G19" s="206">
        <v>2</v>
      </c>
      <c r="H19" s="206">
        <v>2</v>
      </c>
      <c r="I19" s="206">
        <v>0</v>
      </c>
      <c r="J19" s="227">
        <f t="shared" si="0"/>
        <v>71</v>
      </c>
      <c r="K19" s="181"/>
      <c r="L19" s="237"/>
    </row>
    <row r="20" spans="1:12" x14ac:dyDescent="0.25">
      <c r="A20" s="225" t="s">
        <v>210</v>
      </c>
      <c r="B20" s="206">
        <v>133</v>
      </c>
      <c r="C20" s="206">
        <v>26</v>
      </c>
      <c r="D20" s="206">
        <v>30</v>
      </c>
      <c r="E20" s="206">
        <v>212</v>
      </c>
      <c r="F20" s="206">
        <v>40</v>
      </c>
      <c r="G20" s="206">
        <v>35</v>
      </c>
      <c r="H20" s="206">
        <v>39</v>
      </c>
      <c r="I20" s="206">
        <v>0</v>
      </c>
      <c r="J20" s="227">
        <f t="shared" si="0"/>
        <v>515</v>
      </c>
      <c r="K20" s="181"/>
      <c r="L20" s="237"/>
    </row>
    <row r="21" spans="1:12" x14ac:dyDescent="0.25">
      <c r="A21" s="228" t="s">
        <v>4</v>
      </c>
      <c r="B21" s="211">
        <f t="shared" ref="B21:I21" si="1">SUM(B6:B20)</f>
        <v>1220</v>
      </c>
      <c r="C21" s="211">
        <f t="shared" si="1"/>
        <v>242</v>
      </c>
      <c r="D21" s="211">
        <f t="shared" si="1"/>
        <v>162</v>
      </c>
      <c r="E21" s="211">
        <f t="shared" si="1"/>
        <v>1320</v>
      </c>
      <c r="F21" s="211">
        <f t="shared" si="1"/>
        <v>149</v>
      </c>
      <c r="G21" s="211">
        <f t="shared" si="1"/>
        <v>291</v>
      </c>
      <c r="H21" s="211">
        <f t="shared" si="1"/>
        <v>147</v>
      </c>
      <c r="I21" s="211">
        <f t="shared" si="1"/>
        <v>0</v>
      </c>
      <c r="J21" s="227">
        <f t="shared" si="0"/>
        <v>3531</v>
      </c>
      <c r="K21" s="181"/>
    </row>
    <row r="22" spans="1:12" x14ac:dyDescent="0.25">
      <c r="B22" s="182"/>
      <c r="C22" s="23"/>
      <c r="D22" s="23"/>
      <c r="E22" s="23"/>
      <c r="F22" s="23"/>
      <c r="G22" s="23"/>
      <c r="H22" s="23"/>
      <c r="I22" s="23"/>
      <c r="J22" s="23"/>
      <c r="K22" s="23"/>
    </row>
    <row r="23" spans="1:12" x14ac:dyDescent="0.25">
      <c r="B23" s="182"/>
      <c r="C23" s="23"/>
      <c r="D23" s="23"/>
      <c r="E23" s="23"/>
      <c r="F23" s="23"/>
      <c r="G23" s="23"/>
      <c r="H23" s="23"/>
      <c r="I23" s="23"/>
      <c r="J23" s="23"/>
      <c r="K23" s="23"/>
    </row>
    <row r="24" spans="1:12" x14ac:dyDescent="0.25">
      <c r="B24" s="182"/>
      <c r="C24" s="23"/>
      <c r="D24" s="23"/>
      <c r="E24" s="23"/>
      <c r="F24" s="23"/>
      <c r="G24" s="23"/>
      <c r="H24" s="23"/>
      <c r="I24" s="23"/>
      <c r="J24" s="23"/>
      <c r="K24" s="23"/>
    </row>
    <row r="25" spans="1:12" x14ac:dyDescent="0.25">
      <c r="B25" s="182"/>
      <c r="C25" s="23"/>
      <c r="D25" s="23"/>
      <c r="E25" s="23"/>
      <c r="F25" s="23"/>
      <c r="G25" s="23"/>
      <c r="H25" s="23"/>
      <c r="I25" s="23"/>
      <c r="J25" s="23"/>
      <c r="K25" s="23"/>
    </row>
    <row r="26" spans="1:12" x14ac:dyDescent="0.25">
      <c r="B26" s="182"/>
      <c r="C26" s="23"/>
      <c r="D26" s="23"/>
      <c r="E26" s="23"/>
      <c r="F26" s="23"/>
      <c r="G26" s="23"/>
      <c r="H26" s="23"/>
      <c r="I26" s="23"/>
      <c r="J26" s="23"/>
      <c r="K26" s="23"/>
    </row>
    <row r="27" spans="1:12" x14ac:dyDescent="0.25">
      <c r="B27" s="182"/>
      <c r="C27" s="23"/>
      <c r="D27" s="23"/>
      <c r="E27" s="23"/>
      <c r="F27" s="23"/>
      <c r="G27" s="23"/>
      <c r="H27" s="23"/>
      <c r="I27" s="23"/>
      <c r="J27" s="23"/>
      <c r="K27" s="23"/>
    </row>
    <row r="28" spans="1:12" x14ac:dyDescent="0.25">
      <c r="B28" s="182"/>
      <c r="C28" s="23"/>
      <c r="D28" s="23"/>
      <c r="E28" s="23"/>
      <c r="F28" s="23"/>
      <c r="G28" s="23"/>
      <c r="H28" s="23"/>
      <c r="I28" s="23"/>
      <c r="J28" s="23"/>
      <c r="K28" s="23"/>
    </row>
    <row r="29" spans="1:12" x14ac:dyDescent="0.25">
      <c r="B29" s="182"/>
      <c r="C29" s="23"/>
      <c r="D29" s="23"/>
      <c r="E29" s="23"/>
      <c r="F29" s="23"/>
      <c r="G29" s="23"/>
      <c r="H29" s="23"/>
      <c r="I29" s="23"/>
      <c r="J29" s="23"/>
      <c r="K29" s="23"/>
    </row>
    <row r="30" spans="1:12" x14ac:dyDescent="0.25">
      <c r="B30" s="182"/>
      <c r="C30" s="23"/>
      <c r="D30" s="23"/>
      <c r="E30" s="23"/>
      <c r="F30" s="23"/>
      <c r="G30" s="23"/>
      <c r="H30" s="23"/>
      <c r="I30" s="23"/>
      <c r="J30" s="23"/>
      <c r="K30" s="23"/>
    </row>
    <row r="31" spans="1:12" x14ac:dyDescent="0.25">
      <c r="B31" s="182"/>
      <c r="C31" s="23"/>
      <c r="D31" s="23"/>
      <c r="E31" s="23"/>
      <c r="F31" s="23"/>
      <c r="G31" s="23"/>
      <c r="H31" s="23"/>
      <c r="I31" s="23"/>
      <c r="J31" s="23"/>
      <c r="K31" s="23"/>
    </row>
    <row r="32" spans="1:12" x14ac:dyDescent="0.25">
      <c r="B32" s="182"/>
      <c r="C32" s="23"/>
      <c r="D32" s="23"/>
      <c r="E32" s="23"/>
      <c r="F32" s="23"/>
      <c r="G32" s="23"/>
      <c r="H32" s="23"/>
      <c r="I32" s="23"/>
      <c r="J32" s="23"/>
      <c r="K32" s="23"/>
    </row>
    <row r="33" spans="2:11" x14ac:dyDescent="0.25">
      <c r="B33" s="182"/>
      <c r="C33" s="23"/>
      <c r="D33" s="23"/>
      <c r="E33" s="23"/>
      <c r="F33" s="23"/>
      <c r="G33" s="23"/>
      <c r="H33" s="23"/>
      <c r="I33" s="23"/>
      <c r="J33" s="23"/>
      <c r="K33" s="23"/>
    </row>
    <row r="34" spans="2:11" x14ac:dyDescent="0.25">
      <c r="B34" s="182"/>
      <c r="C34" s="23"/>
      <c r="D34" s="23"/>
      <c r="E34" s="23"/>
      <c r="F34" s="23"/>
      <c r="G34" s="23"/>
      <c r="H34" s="23"/>
      <c r="I34" s="23"/>
      <c r="J34" s="23"/>
      <c r="K34" s="23"/>
    </row>
    <row r="35" spans="2:11" x14ac:dyDescent="0.25">
      <c r="B35" s="182"/>
      <c r="C35" s="23"/>
      <c r="D35" s="23"/>
      <c r="E35" s="23"/>
      <c r="F35" s="23"/>
      <c r="G35" s="23"/>
      <c r="H35" s="23"/>
      <c r="I35" s="23"/>
      <c r="J35" s="23"/>
      <c r="K35" s="23"/>
    </row>
    <row r="36" spans="2:11" x14ac:dyDescent="0.25">
      <c r="B36" s="182"/>
      <c r="C36" s="23"/>
      <c r="D36" s="23"/>
      <c r="E36" s="23"/>
      <c r="F36" s="23"/>
      <c r="G36" s="23"/>
      <c r="H36" s="23"/>
      <c r="I36" s="23"/>
      <c r="J36" s="23"/>
      <c r="K36" s="23"/>
    </row>
    <row r="37" spans="2:11" x14ac:dyDescent="0.25">
      <c r="B37" s="182"/>
      <c r="C37" s="23"/>
      <c r="D37" s="23"/>
      <c r="E37" s="23"/>
      <c r="F37" s="23"/>
      <c r="G37" s="23"/>
      <c r="H37" s="23"/>
      <c r="I37" s="23"/>
      <c r="J37" s="23"/>
      <c r="K37" s="23"/>
    </row>
    <row r="38" spans="2:11" x14ac:dyDescent="0.25">
      <c r="B38" s="182"/>
      <c r="C38" s="23"/>
      <c r="D38" s="23"/>
      <c r="E38" s="23"/>
      <c r="F38" s="23"/>
      <c r="G38" s="23"/>
      <c r="H38" s="23"/>
      <c r="I38" s="23"/>
      <c r="J38" s="23"/>
      <c r="K38" s="23"/>
    </row>
    <row r="39" spans="2:11" x14ac:dyDescent="0.25">
      <c r="B39" s="182"/>
      <c r="C39" s="23"/>
      <c r="D39" s="23"/>
      <c r="E39" s="23"/>
      <c r="F39" s="23"/>
      <c r="G39" s="23"/>
      <c r="H39" s="23"/>
      <c r="I39" s="23"/>
      <c r="J39" s="23"/>
      <c r="K39" s="23"/>
    </row>
    <row r="40" spans="2:11" x14ac:dyDescent="0.25">
      <c r="B40" s="182"/>
      <c r="C40" s="23"/>
      <c r="D40" s="23"/>
      <c r="E40" s="23"/>
      <c r="F40" s="23"/>
      <c r="G40" s="23"/>
      <c r="H40" s="23"/>
      <c r="I40" s="23"/>
      <c r="J40" s="23"/>
      <c r="K40" s="23"/>
    </row>
  </sheetData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L13" sqref="L13"/>
    </sheetView>
  </sheetViews>
  <sheetFormatPr defaultRowHeight="15" x14ac:dyDescent="0.25"/>
  <cols>
    <col min="1" max="1" width="17.85546875" customWidth="1"/>
  </cols>
  <sheetData>
    <row r="1" spans="1:10" ht="15.75" x14ac:dyDescent="0.3">
      <c r="A1" s="93" t="s">
        <v>169</v>
      </c>
      <c r="B1" s="45"/>
      <c r="C1" s="45"/>
      <c r="D1" s="45"/>
      <c r="E1" s="45"/>
      <c r="F1" s="45"/>
      <c r="G1" s="45"/>
      <c r="H1" s="45"/>
      <c r="I1" s="45"/>
      <c r="J1" s="107"/>
    </row>
    <row r="2" spans="1:10" ht="15.75" x14ac:dyDescent="0.3">
      <c r="A2" s="44"/>
      <c r="B2" s="45"/>
      <c r="C2" s="45"/>
      <c r="D2" s="45"/>
      <c r="E2" s="45"/>
      <c r="F2" s="45"/>
      <c r="G2" s="45"/>
      <c r="H2" s="45"/>
      <c r="I2" s="105"/>
      <c r="J2" s="106"/>
    </row>
    <row r="3" spans="1:10" x14ac:dyDescent="0.25">
      <c r="A3" s="94" t="s">
        <v>123</v>
      </c>
      <c r="B3" s="95" t="s">
        <v>117</v>
      </c>
      <c r="C3" s="95" t="s">
        <v>111</v>
      </c>
      <c r="D3" s="95" t="s">
        <v>55</v>
      </c>
      <c r="E3" s="95" t="s">
        <v>118</v>
      </c>
      <c r="F3" s="95" t="s">
        <v>65</v>
      </c>
      <c r="G3" s="95" t="s">
        <v>119</v>
      </c>
      <c r="H3" s="96"/>
      <c r="I3" s="97"/>
      <c r="J3" s="96"/>
    </row>
    <row r="4" spans="1:10" x14ac:dyDescent="0.25">
      <c r="A4" s="98"/>
      <c r="B4" s="99" t="s">
        <v>63</v>
      </c>
      <c r="C4" s="99" t="s">
        <v>63</v>
      </c>
      <c r="D4" s="99" t="s">
        <v>63</v>
      </c>
      <c r="E4" s="99" t="s">
        <v>124</v>
      </c>
      <c r="F4" s="99"/>
      <c r="G4" s="100" t="s">
        <v>121</v>
      </c>
      <c r="H4" s="99" t="s">
        <v>122</v>
      </c>
      <c r="I4" s="100" t="s">
        <v>39</v>
      </c>
      <c r="J4" s="99" t="s">
        <v>4</v>
      </c>
    </row>
    <row r="5" spans="1:10" x14ac:dyDescent="0.25">
      <c r="A5" s="101" t="s">
        <v>40</v>
      </c>
      <c r="B5" s="50"/>
      <c r="C5" s="102"/>
      <c r="D5" s="102"/>
      <c r="E5" s="102"/>
      <c r="F5" s="102"/>
      <c r="G5" s="102"/>
      <c r="H5" s="102"/>
      <c r="I5" s="102"/>
      <c r="J5" s="103"/>
    </row>
    <row r="6" spans="1:10" x14ac:dyDescent="0.25">
      <c r="A6" s="101" t="s">
        <v>79</v>
      </c>
      <c r="B6" s="50"/>
      <c r="C6" s="102"/>
      <c r="D6" s="102"/>
      <c r="E6" s="102"/>
      <c r="F6" s="102"/>
      <c r="G6" s="102"/>
      <c r="H6" s="102"/>
      <c r="I6" s="102"/>
      <c r="J6" s="103"/>
    </row>
    <row r="7" spans="1:10" x14ac:dyDescent="0.25">
      <c r="A7" s="101" t="s">
        <v>132</v>
      </c>
      <c r="B7" s="50"/>
      <c r="C7" s="102"/>
      <c r="D7" s="102"/>
      <c r="E7" s="102"/>
      <c r="F7" s="102"/>
      <c r="G7" s="102"/>
      <c r="H7" s="102"/>
      <c r="I7" s="102"/>
      <c r="J7" s="103"/>
    </row>
    <row r="8" spans="1:10" x14ac:dyDescent="0.25">
      <c r="A8" s="101" t="s">
        <v>46</v>
      </c>
      <c r="B8" s="50"/>
      <c r="C8" s="102"/>
      <c r="D8" s="102"/>
      <c r="E8" s="102"/>
      <c r="F8" s="102"/>
      <c r="G8" s="102"/>
      <c r="H8" s="102"/>
      <c r="I8" s="102"/>
      <c r="J8" s="103"/>
    </row>
    <row r="9" spans="1:10" x14ac:dyDescent="0.25">
      <c r="A9" s="101" t="s">
        <v>47</v>
      </c>
      <c r="B9" s="50"/>
      <c r="C9" s="102"/>
      <c r="D9" s="102"/>
      <c r="E9" s="102"/>
      <c r="F9" s="102"/>
      <c r="G9" s="102"/>
      <c r="H9" s="102"/>
      <c r="I9" s="102"/>
      <c r="J9" s="103"/>
    </row>
    <row r="10" spans="1:10" x14ac:dyDescent="0.25">
      <c r="A10" s="101" t="s">
        <v>126</v>
      </c>
      <c r="B10" s="50"/>
      <c r="C10" s="102"/>
      <c r="D10" s="102"/>
      <c r="E10" s="102"/>
      <c r="F10" s="102"/>
      <c r="G10" s="102"/>
      <c r="H10" s="102"/>
      <c r="I10" s="102"/>
      <c r="J10" s="103"/>
    </row>
    <row r="11" spans="1:10" x14ac:dyDescent="0.25">
      <c r="A11" s="101" t="s">
        <v>127</v>
      </c>
      <c r="B11" s="50"/>
      <c r="C11" s="102"/>
      <c r="D11" s="102"/>
      <c r="E11" s="102"/>
      <c r="F11" s="102"/>
      <c r="G11" s="102"/>
      <c r="H11" s="102"/>
      <c r="I11" s="102"/>
      <c r="J11" s="103"/>
    </row>
    <row r="12" spans="1:10" x14ac:dyDescent="0.25">
      <c r="A12" s="101" t="s">
        <v>133</v>
      </c>
      <c r="B12" s="50"/>
      <c r="C12" s="102"/>
      <c r="D12" s="102"/>
      <c r="E12" s="102"/>
      <c r="F12" s="102"/>
      <c r="G12" s="102"/>
      <c r="H12" s="102"/>
      <c r="I12" s="102"/>
      <c r="J12" s="103"/>
    </row>
    <row r="13" spans="1:10" x14ac:dyDescent="0.25">
      <c r="A13" s="101" t="s">
        <v>134</v>
      </c>
      <c r="B13" s="50"/>
      <c r="C13" s="102"/>
      <c r="D13" s="102"/>
      <c r="E13" s="102"/>
      <c r="F13" s="102"/>
      <c r="G13" s="102"/>
      <c r="H13" s="102"/>
      <c r="I13" s="102"/>
      <c r="J13" s="103"/>
    </row>
    <row r="14" spans="1:10" x14ac:dyDescent="0.25">
      <c r="A14" s="101" t="s">
        <v>135</v>
      </c>
      <c r="B14" s="50"/>
      <c r="C14" s="102"/>
      <c r="D14" s="102"/>
      <c r="E14" s="102"/>
      <c r="F14" s="102"/>
      <c r="G14" s="102"/>
      <c r="H14" s="102"/>
      <c r="I14" s="102"/>
      <c r="J14" s="103"/>
    </row>
    <row r="15" spans="1:10" x14ac:dyDescent="0.25">
      <c r="A15" s="101" t="s">
        <v>44</v>
      </c>
      <c r="B15" s="50"/>
      <c r="C15" s="102"/>
      <c r="D15" s="102"/>
      <c r="E15" s="102"/>
      <c r="F15" s="102"/>
      <c r="G15" s="102"/>
      <c r="H15" s="102"/>
      <c r="I15" s="102"/>
      <c r="J15" s="103"/>
    </row>
    <row r="16" spans="1:10" x14ac:dyDescent="0.25">
      <c r="A16" s="101" t="s">
        <v>136</v>
      </c>
      <c r="B16" s="50"/>
      <c r="C16" s="102"/>
      <c r="D16" s="102"/>
      <c r="E16" s="102"/>
      <c r="F16" s="102"/>
      <c r="G16" s="102"/>
      <c r="H16" s="102"/>
      <c r="I16" s="102"/>
      <c r="J16" s="103"/>
    </row>
    <row r="17" spans="1:10" x14ac:dyDescent="0.25">
      <c r="A17" s="101" t="s">
        <v>137</v>
      </c>
      <c r="B17" s="50"/>
      <c r="C17" s="102"/>
      <c r="D17" s="102"/>
      <c r="E17" s="102"/>
      <c r="F17" s="102"/>
      <c r="G17" s="102"/>
      <c r="H17" s="102"/>
      <c r="I17" s="102"/>
      <c r="J17" s="103"/>
    </row>
    <row r="18" spans="1:10" x14ac:dyDescent="0.25">
      <c r="A18" s="101" t="s">
        <v>138</v>
      </c>
      <c r="B18" s="48"/>
      <c r="C18" s="48"/>
      <c r="D18" s="48"/>
      <c r="E18" s="48"/>
      <c r="F18" s="48"/>
      <c r="G18" s="48"/>
      <c r="H18" s="48"/>
      <c r="I18" s="48"/>
      <c r="J18" s="103"/>
    </row>
    <row r="19" spans="1:10" x14ac:dyDescent="0.25">
      <c r="A19" s="104" t="s">
        <v>78</v>
      </c>
      <c r="B19" s="60"/>
      <c r="C19" s="60"/>
      <c r="D19" s="60"/>
      <c r="E19" s="60"/>
      <c r="F19" s="60"/>
      <c r="G19" s="60"/>
      <c r="H19" s="60"/>
      <c r="I19" s="60"/>
      <c r="J19" s="103"/>
    </row>
    <row r="20" spans="1:10" x14ac:dyDescent="0.25">
      <c r="A20" s="104" t="s">
        <v>139</v>
      </c>
      <c r="B20" s="7"/>
      <c r="C20" s="7"/>
      <c r="D20" s="7"/>
      <c r="E20" s="7"/>
      <c r="F20" s="7"/>
      <c r="G20" s="7"/>
      <c r="H20" s="7"/>
      <c r="I20" s="7"/>
      <c r="J20" s="7"/>
    </row>
    <row r="21" spans="1:10" x14ac:dyDescent="0.25">
      <c r="A21" s="104" t="s">
        <v>140</v>
      </c>
      <c r="B21" s="7"/>
      <c r="C21" s="7"/>
      <c r="D21" s="7"/>
      <c r="E21" s="7"/>
      <c r="F21" s="7"/>
      <c r="G21" s="7"/>
      <c r="H21" s="7"/>
      <c r="I21" s="7"/>
      <c r="J21" s="7"/>
    </row>
    <row r="22" spans="1:10" x14ac:dyDescent="0.25">
      <c r="A22" s="104" t="s">
        <v>141</v>
      </c>
      <c r="B22" s="7"/>
      <c r="C22" s="7"/>
      <c r="D22" s="7"/>
      <c r="E22" s="7"/>
      <c r="F22" s="7"/>
      <c r="G22" s="7"/>
      <c r="H22" s="7"/>
      <c r="I22" s="7"/>
      <c r="J22" s="7"/>
    </row>
    <row r="23" spans="1:10" x14ac:dyDescent="0.25">
      <c r="A23" s="104" t="s">
        <v>142</v>
      </c>
      <c r="B23" s="7"/>
      <c r="C23" s="7"/>
      <c r="D23" s="7"/>
      <c r="E23" s="7"/>
      <c r="F23" s="7"/>
      <c r="G23" s="7"/>
      <c r="H23" s="7"/>
      <c r="I23" s="7"/>
      <c r="J23" s="7"/>
    </row>
    <row r="24" spans="1:10" x14ac:dyDescent="0.25">
      <c r="A24" s="104" t="s">
        <v>143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x14ac:dyDescent="0.25">
      <c r="A25" s="104" t="s">
        <v>144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 x14ac:dyDescent="0.25">
      <c r="A26" s="104" t="s">
        <v>145</v>
      </c>
      <c r="B26" s="7"/>
      <c r="C26" s="7"/>
      <c r="D26" s="7"/>
      <c r="E26" s="7"/>
      <c r="F26" s="7"/>
      <c r="G26" s="7"/>
      <c r="H26" s="7"/>
      <c r="I26" s="7"/>
      <c r="J26" s="7"/>
    </row>
    <row r="27" spans="1:10" x14ac:dyDescent="0.25">
      <c r="A27" s="104" t="s">
        <v>146</v>
      </c>
      <c r="B27" s="7"/>
      <c r="C27" s="7"/>
      <c r="D27" s="7"/>
      <c r="E27" s="7"/>
      <c r="F27" s="7"/>
      <c r="G27" s="7"/>
      <c r="H27" s="7"/>
      <c r="I27" s="7"/>
      <c r="J27" s="7"/>
    </row>
    <row r="28" spans="1:10" x14ac:dyDescent="0.25">
      <c r="A28" s="104" t="s">
        <v>147</v>
      </c>
      <c r="B28" s="7"/>
      <c r="C28" s="7"/>
      <c r="D28" s="7"/>
      <c r="E28" s="7"/>
      <c r="F28" s="7"/>
      <c r="G28" s="7"/>
      <c r="H28" s="7"/>
      <c r="I28" s="7"/>
      <c r="J28" s="7"/>
    </row>
    <row r="29" spans="1:10" x14ac:dyDescent="0.25">
      <c r="A29" s="104" t="s">
        <v>148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x14ac:dyDescent="0.25">
      <c r="A30" s="104" t="s">
        <v>149</v>
      </c>
      <c r="B30" s="7"/>
      <c r="C30" s="7"/>
      <c r="D30" s="7"/>
      <c r="E30" s="7"/>
      <c r="F30" s="7"/>
      <c r="G30" s="7"/>
      <c r="H30" s="7"/>
      <c r="I30" s="7"/>
      <c r="J30" s="7"/>
    </row>
    <row r="31" spans="1:10" x14ac:dyDescent="0.25">
      <c r="A31" s="104" t="s">
        <v>150</v>
      </c>
      <c r="B31" s="7"/>
      <c r="C31" s="7"/>
      <c r="D31" s="7"/>
      <c r="E31" s="7"/>
      <c r="F31" s="7"/>
      <c r="G31" s="7"/>
      <c r="H31" s="7"/>
      <c r="I31" s="7"/>
      <c r="J31" s="7"/>
    </row>
    <row r="32" spans="1:10" x14ac:dyDescent="0.25">
      <c r="A32" s="104" t="s">
        <v>151</v>
      </c>
      <c r="B32" s="7"/>
      <c r="C32" s="7"/>
      <c r="D32" s="7"/>
      <c r="E32" s="7"/>
      <c r="F32" s="7"/>
      <c r="G32" s="7"/>
      <c r="H32" s="7"/>
      <c r="I32" s="7"/>
      <c r="J32" s="7"/>
    </row>
    <row r="33" spans="1:10" x14ac:dyDescent="0.25">
      <c r="A33" s="104" t="s">
        <v>125</v>
      </c>
      <c r="B33" s="7"/>
      <c r="C33" s="7"/>
      <c r="D33" s="7"/>
      <c r="E33" s="7"/>
      <c r="F33" s="7"/>
      <c r="G33" s="7"/>
      <c r="H33" s="7"/>
      <c r="I33" s="7"/>
      <c r="J33" s="7"/>
    </row>
    <row r="34" spans="1:10" x14ac:dyDescent="0.25">
      <c r="A34" s="104" t="s">
        <v>152</v>
      </c>
      <c r="B34" s="7"/>
      <c r="C34" s="7"/>
      <c r="D34" s="7"/>
      <c r="E34" s="7"/>
      <c r="F34" s="7"/>
      <c r="G34" s="7"/>
      <c r="H34" s="7"/>
      <c r="I34" s="7"/>
      <c r="J34" s="7"/>
    </row>
    <row r="35" spans="1:10" x14ac:dyDescent="0.25">
      <c r="A35" s="104" t="s">
        <v>153</v>
      </c>
      <c r="B35" s="7"/>
      <c r="C35" s="7"/>
      <c r="D35" s="7"/>
      <c r="E35" s="7"/>
      <c r="F35" s="7"/>
      <c r="G35" s="7"/>
      <c r="H35" s="7"/>
      <c r="I35" s="7"/>
      <c r="J35" s="7"/>
    </row>
    <row r="36" spans="1:10" x14ac:dyDescent="0.25">
      <c r="A36" s="104" t="s">
        <v>154</v>
      </c>
      <c r="B36" s="7"/>
      <c r="C36" s="7"/>
      <c r="D36" s="7"/>
      <c r="E36" s="7"/>
      <c r="F36" s="7"/>
      <c r="G36" s="7"/>
      <c r="H36" s="7"/>
      <c r="I36" s="7"/>
      <c r="J36" s="7"/>
    </row>
    <row r="37" spans="1:10" x14ac:dyDescent="0.25">
      <c r="A37" s="104" t="s">
        <v>155</v>
      </c>
      <c r="B37" s="7"/>
      <c r="C37" s="7"/>
      <c r="D37" s="7"/>
      <c r="E37" s="7"/>
      <c r="F37" s="7"/>
      <c r="G37" s="7"/>
      <c r="H37" s="7"/>
      <c r="I37" s="7"/>
      <c r="J37" s="7"/>
    </row>
    <row r="38" spans="1:10" ht="15.75" thickBot="1" x14ac:dyDescent="0.3">
      <c r="A38" s="109" t="s">
        <v>156</v>
      </c>
      <c r="B38" s="61"/>
      <c r="C38" s="61"/>
      <c r="D38" s="61"/>
      <c r="E38" s="61"/>
      <c r="F38" s="61"/>
      <c r="G38" s="61"/>
      <c r="H38" s="61"/>
      <c r="I38" s="61"/>
      <c r="J38" s="6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8"/>
  <sheetViews>
    <sheetView workbookViewId="0">
      <selection activeCell="H10" sqref="H10"/>
    </sheetView>
  </sheetViews>
  <sheetFormatPr defaultRowHeight="15" x14ac:dyDescent="0.25"/>
  <sheetData>
    <row r="3" spans="2:6" x14ac:dyDescent="0.25">
      <c r="B3" s="159" t="s">
        <v>101</v>
      </c>
      <c r="C3" s="161"/>
      <c r="D3" s="234">
        <v>2013</v>
      </c>
      <c r="E3" s="162"/>
      <c r="F3" s="163"/>
    </row>
    <row r="4" spans="2:6" x14ac:dyDescent="0.25">
      <c r="B4" s="90" t="s">
        <v>99</v>
      </c>
      <c r="C4" s="230"/>
      <c r="D4" s="91" t="s">
        <v>100</v>
      </c>
      <c r="E4" s="87"/>
      <c r="F4" s="21"/>
    </row>
    <row r="5" spans="2:6" ht="15.75" x14ac:dyDescent="0.3">
      <c r="B5" s="141" t="s">
        <v>23</v>
      </c>
      <c r="C5" s="141" t="s">
        <v>102</v>
      </c>
      <c r="D5" s="166" t="s">
        <v>182</v>
      </c>
      <c r="E5" s="167" t="s">
        <v>22</v>
      </c>
      <c r="F5" s="141" t="s">
        <v>4</v>
      </c>
    </row>
    <row r="6" spans="2:6" ht="15.75" x14ac:dyDescent="0.3">
      <c r="B6" s="77">
        <v>433</v>
      </c>
      <c r="C6" s="77">
        <v>0</v>
      </c>
      <c r="D6" s="77">
        <v>265</v>
      </c>
      <c r="E6" s="77">
        <v>0</v>
      </c>
      <c r="F6" s="77">
        <f t="shared" ref="F6:F16" si="0">SUM(B6:E6)</f>
        <v>698</v>
      </c>
    </row>
    <row r="7" spans="2:6" ht="15.75" x14ac:dyDescent="0.3">
      <c r="B7" s="77">
        <v>277</v>
      </c>
      <c r="C7" s="77">
        <v>0</v>
      </c>
      <c r="D7" s="77">
        <v>295</v>
      </c>
      <c r="E7" s="77">
        <v>0</v>
      </c>
      <c r="F7" s="77">
        <f t="shared" si="0"/>
        <v>572</v>
      </c>
    </row>
    <row r="8" spans="2:6" ht="15.75" x14ac:dyDescent="0.3">
      <c r="B8" s="77">
        <v>467</v>
      </c>
      <c r="C8" s="77">
        <v>0</v>
      </c>
      <c r="D8" s="77">
        <v>306</v>
      </c>
      <c r="E8" s="77">
        <v>0</v>
      </c>
      <c r="F8" s="77">
        <f t="shared" si="0"/>
        <v>773</v>
      </c>
    </row>
    <row r="9" spans="2:6" ht="15.75" x14ac:dyDescent="0.3">
      <c r="B9" s="77">
        <v>460</v>
      </c>
      <c r="C9" s="77">
        <v>0</v>
      </c>
      <c r="D9" s="77">
        <v>348</v>
      </c>
      <c r="E9" s="77">
        <v>0</v>
      </c>
      <c r="F9" s="77">
        <f t="shared" si="0"/>
        <v>808</v>
      </c>
    </row>
    <row r="10" spans="2:6" ht="15.75" x14ac:dyDescent="0.3">
      <c r="B10" s="77">
        <v>383</v>
      </c>
      <c r="C10" s="77">
        <v>0</v>
      </c>
      <c r="D10" s="77">
        <v>281</v>
      </c>
      <c r="E10" s="77">
        <v>0</v>
      </c>
      <c r="F10" s="77">
        <f t="shared" si="0"/>
        <v>664</v>
      </c>
    </row>
    <row r="11" spans="2:6" ht="15.75" x14ac:dyDescent="0.3">
      <c r="B11" s="77">
        <v>239</v>
      </c>
      <c r="C11" s="77">
        <v>0</v>
      </c>
      <c r="D11" s="77">
        <v>150</v>
      </c>
      <c r="E11" s="77">
        <v>0</v>
      </c>
      <c r="F11" s="77">
        <f t="shared" si="0"/>
        <v>389</v>
      </c>
    </row>
    <row r="12" spans="2:6" ht="15.75" x14ac:dyDescent="0.3">
      <c r="B12" s="77">
        <v>324</v>
      </c>
      <c r="C12" s="77">
        <v>0</v>
      </c>
      <c r="D12" s="77">
        <v>205</v>
      </c>
      <c r="E12" s="77">
        <v>0</v>
      </c>
      <c r="F12" s="77">
        <f t="shared" si="0"/>
        <v>529</v>
      </c>
    </row>
    <row r="13" spans="2:6" ht="15.75" x14ac:dyDescent="0.3">
      <c r="B13" s="77">
        <v>393</v>
      </c>
      <c r="C13" s="77">
        <v>0</v>
      </c>
      <c r="D13" s="77">
        <v>292</v>
      </c>
      <c r="E13" s="77">
        <v>0</v>
      </c>
      <c r="F13" s="77">
        <f t="shared" si="0"/>
        <v>685</v>
      </c>
    </row>
    <row r="14" spans="2:6" ht="15.75" x14ac:dyDescent="0.3">
      <c r="B14" s="77">
        <v>553</v>
      </c>
      <c r="C14" s="77">
        <v>0</v>
      </c>
      <c r="D14" s="77">
        <v>379</v>
      </c>
      <c r="E14" s="77">
        <v>0</v>
      </c>
      <c r="F14" s="77">
        <f t="shared" si="0"/>
        <v>932</v>
      </c>
    </row>
    <row r="15" spans="2:6" ht="15.75" x14ac:dyDescent="0.3">
      <c r="B15" s="77">
        <v>445</v>
      </c>
      <c r="C15" s="77">
        <v>0</v>
      </c>
      <c r="D15" s="77">
        <v>434</v>
      </c>
      <c r="E15" s="77">
        <v>0</v>
      </c>
      <c r="F15" s="77">
        <f t="shared" si="0"/>
        <v>879</v>
      </c>
    </row>
    <row r="16" spans="2:6" ht="15.75" x14ac:dyDescent="0.3">
      <c r="B16" s="77">
        <v>396</v>
      </c>
      <c r="C16" s="77">
        <v>0</v>
      </c>
      <c r="D16" s="77">
        <v>333</v>
      </c>
      <c r="E16" s="77">
        <v>0</v>
      </c>
      <c r="F16" s="77">
        <f t="shared" si="0"/>
        <v>729</v>
      </c>
    </row>
    <row r="17" spans="2:6" ht="15.75" x14ac:dyDescent="0.3">
      <c r="B17" s="77"/>
      <c r="C17" s="77"/>
      <c r="D17" s="77"/>
      <c r="E17" s="77"/>
      <c r="F17" s="77"/>
    </row>
    <row r="18" spans="2:6" ht="16.5" thickBot="1" x14ac:dyDescent="0.35">
      <c r="B18" s="142">
        <f>SUM(B6:B17)</f>
        <v>4370</v>
      </c>
      <c r="C18" s="142">
        <f>SUM(C6:C17)</f>
        <v>0</v>
      </c>
      <c r="D18" s="142">
        <f>SUM(D6:D17)</f>
        <v>3288</v>
      </c>
      <c r="E18" s="142">
        <f>SUM(E6:E17)</f>
        <v>0</v>
      </c>
      <c r="F18" s="142">
        <f>SUM(B18:E18)</f>
        <v>7658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"/>
  <sheetViews>
    <sheetView workbookViewId="0">
      <selection activeCell="B2" sqref="B2:I20"/>
    </sheetView>
  </sheetViews>
  <sheetFormatPr defaultRowHeight="15" x14ac:dyDescent="0.25"/>
  <cols>
    <col min="2" max="2" width="7" customWidth="1"/>
    <col min="3" max="3" width="5.42578125" customWidth="1"/>
    <col min="4" max="4" width="4.7109375" customWidth="1"/>
    <col min="5" max="5" width="5.7109375" customWidth="1"/>
    <col min="6" max="6" width="5.85546875" customWidth="1"/>
    <col min="7" max="7" width="4.85546875" customWidth="1"/>
    <col min="8" max="8" width="5.5703125" customWidth="1"/>
    <col min="9" max="9" width="5.42578125" customWidth="1"/>
    <col min="10" max="10" width="5.140625" customWidth="1"/>
    <col min="11" max="11" width="6" customWidth="1"/>
  </cols>
  <sheetData>
    <row r="2" spans="2:11" x14ac:dyDescent="0.25">
      <c r="B2" s="264" t="s">
        <v>226</v>
      </c>
      <c r="C2" s="265"/>
      <c r="D2" s="265"/>
      <c r="E2" s="265"/>
      <c r="F2" s="265"/>
      <c r="G2" s="265"/>
      <c r="H2" s="266"/>
      <c r="I2" s="267"/>
      <c r="J2" s="199"/>
      <c r="K2" s="29"/>
    </row>
    <row r="3" spans="2:11" x14ac:dyDescent="0.25">
      <c r="B3" s="212"/>
      <c r="C3" s="213"/>
      <c r="D3" s="213"/>
      <c r="E3" s="213"/>
      <c r="F3" s="213"/>
      <c r="G3" s="213"/>
      <c r="H3" s="214"/>
      <c r="I3" s="215"/>
    </row>
    <row r="4" spans="2:11" x14ac:dyDescent="0.25">
      <c r="B4" s="123" t="s">
        <v>1</v>
      </c>
      <c r="C4" s="127" t="s">
        <v>19</v>
      </c>
      <c r="D4" s="124"/>
      <c r="E4" s="125"/>
      <c r="F4" s="124" t="s">
        <v>20</v>
      </c>
      <c r="G4" s="124"/>
      <c r="H4" s="128"/>
      <c r="I4" s="126"/>
    </row>
    <row r="5" spans="2:11" x14ac:dyDescent="0.25">
      <c r="B5" s="22"/>
      <c r="C5" s="121" t="s">
        <v>21</v>
      </c>
      <c r="D5" s="121" t="s">
        <v>22</v>
      </c>
      <c r="E5" s="121" t="s">
        <v>4</v>
      </c>
      <c r="F5" s="121" t="s">
        <v>23</v>
      </c>
      <c r="G5" s="122" t="s">
        <v>22</v>
      </c>
      <c r="H5" s="121" t="s">
        <v>4</v>
      </c>
      <c r="I5" s="121" t="s">
        <v>4</v>
      </c>
    </row>
    <row r="6" spans="2:11" ht="15.75" x14ac:dyDescent="0.3">
      <c r="B6" s="205">
        <v>2000</v>
      </c>
      <c r="C6" s="216">
        <v>4859</v>
      </c>
      <c r="D6" s="216" t="s">
        <v>5</v>
      </c>
      <c r="E6" s="216">
        <f t="shared" ref="E6:E19" si="0">SUM(C6:D6)</f>
        <v>4859</v>
      </c>
      <c r="F6" s="216">
        <v>3171</v>
      </c>
      <c r="G6" s="216" t="s">
        <v>5</v>
      </c>
      <c r="H6" s="216">
        <f t="shared" ref="H6:H19" si="1">SUM(F6:G6)</f>
        <v>3171</v>
      </c>
      <c r="I6" s="205">
        <f t="shared" ref="I6:I15" si="2">E6+H6</f>
        <v>8030</v>
      </c>
    </row>
    <row r="7" spans="2:11" ht="15.75" x14ac:dyDescent="0.3">
      <c r="B7" s="205">
        <v>2001</v>
      </c>
      <c r="C7" s="216">
        <v>4169</v>
      </c>
      <c r="D7" s="216" t="s">
        <v>5</v>
      </c>
      <c r="E7" s="216">
        <f t="shared" si="0"/>
        <v>4169</v>
      </c>
      <c r="F7" s="216">
        <v>3097</v>
      </c>
      <c r="G7" s="216" t="s">
        <v>5</v>
      </c>
      <c r="H7" s="216">
        <f t="shared" si="1"/>
        <v>3097</v>
      </c>
      <c r="I7" s="205">
        <f t="shared" si="2"/>
        <v>7266</v>
      </c>
    </row>
    <row r="8" spans="2:11" ht="15.75" x14ac:dyDescent="0.3">
      <c r="B8" s="205">
        <v>2002</v>
      </c>
      <c r="C8" s="216">
        <v>4523</v>
      </c>
      <c r="D8" s="216" t="s">
        <v>5</v>
      </c>
      <c r="E8" s="216">
        <f t="shared" si="0"/>
        <v>4523</v>
      </c>
      <c r="F8" s="216">
        <v>3259</v>
      </c>
      <c r="G8" s="216" t="s">
        <v>5</v>
      </c>
      <c r="H8" s="216">
        <f t="shared" si="1"/>
        <v>3259</v>
      </c>
      <c r="I8" s="205">
        <f t="shared" si="2"/>
        <v>7782</v>
      </c>
    </row>
    <row r="9" spans="2:11" ht="15.75" x14ac:dyDescent="0.3">
      <c r="B9" s="220">
        <v>2003</v>
      </c>
      <c r="C9" s="216">
        <v>4756</v>
      </c>
      <c r="D9" s="216" t="s">
        <v>5</v>
      </c>
      <c r="E9" s="216">
        <f t="shared" si="0"/>
        <v>4756</v>
      </c>
      <c r="F9" s="216">
        <v>3867</v>
      </c>
      <c r="G9" s="216" t="s">
        <v>5</v>
      </c>
      <c r="H9" s="216">
        <f t="shared" si="1"/>
        <v>3867</v>
      </c>
      <c r="I9" s="205">
        <f t="shared" si="2"/>
        <v>8623</v>
      </c>
    </row>
    <row r="10" spans="2:11" ht="15.75" x14ac:dyDescent="0.3">
      <c r="B10" s="220">
        <v>2004</v>
      </c>
      <c r="C10" s="216">
        <v>3084</v>
      </c>
      <c r="D10" s="216" t="s">
        <v>5</v>
      </c>
      <c r="E10" s="216">
        <f t="shared" si="0"/>
        <v>3084</v>
      </c>
      <c r="F10" s="216">
        <v>3173</v>
      </c>
      <c r="G10" s="216" t="s">
        <v>5</v>
      </c>
      <c r="H10" s="216">
        <f t="shared" si="1"/>
        <v>3173</v>
      </c>
      <c r="I10" s="205">
        <f t="shared" si="2"/>
        <v>6257</v>
      </c>
    </row>
    <row r="11" spans="2:11" ht="15.75" x14ac:dyDescent="0.3">
      <c r="B11" s="220">
        <v>2005</v>
      </c>
      <c r="C11" s="216">
        <v>4808</v>
      </c>
      <c r="D11" s="216" t="s">
        <v>5</v>
      </c>
      <c r="E11" s="216">
        <f t="shared" si="0"/>
        <v>4808</v>
      </c>
      <c r="F11" s="216">
        <v>3037</v>
      </c>
      <c r="G11" s="216" t="s">
        <v>5</v>
      </c>
      <c r="H11" s="216">
        <f t="shared" si="1"/>
        <v>3037</v>
      </c>
      <c r="I11" s="205">
        <f t="shared" si="2"/>
        <v>7845</v>
      </c>
    </row>
    <row r="12" spans="2:11" ht="15.75" x14ac:dyDescent="0.3">
      <c r="B12" s="220">
        <v>2006</v>
      </c>
      <c r="C12" s="216">
        <v>2720</v>
      </c>
      <c r="D12" s="216" t="s">
        <v>5</v>
      </c>
      <c r="E12" s="216">
        <f t="shared" si="0"/>
        <v>2720</v>
      </c>
      <c r="F12" s="216">
        <v>2004</v>
      </c>
      <c r="G12" s="216" t="s">
        <v>5</v>
      </c>
      <c r="H12" s="216">
        <f t="shared" si="1"/>
        <v>2004</v>
      </c>
      <c r="I12" s="205">
        <f t="shared" si="2"/>
        <v>4724</v>
      </c>
    </row>
    <row r="13" spans="2:11" ht="15.75" x14ac:dyDescent="0.3">
      <c r="B13" s="220">
        <v>2007</v>
      </c>
      <c r="C13" s="216">
        <v>4465</v>
      </c>
      <c r="D13" s="216" t="s">
        <v>5</v>
      </c>
      <c r="E13" s="216">
        <f t="shared" si="0"/>
        <v>4465</v>
      </c>
      <c r="F13" s="216">
        <v>3599</v>
      </c>
      <c r="G13" s="216" t="s">
        <v>5</v>
      </c>
      <c r="H13" s="216">
        <f t="shared" si="1"/>
        <v>3599</v>
      </c>
      <c r="I13" s="205">
        <f t="shared" si="2"/>
        <v>8064</v>
      </c>
    </row>
    <row r="14" spans="2:11" ht="15.75" x14ac:dyDescent="0.3">
      <c r="B14" s="220">
        <v>2008</v>
      </c>
      <c r="C14" s="216">
        <v>4732</v>
      </c>
      <c r="D14" s="217" t="s">
        <v>5</v>
      </c>
      <c r="E14" s="216">
        <f t="shared" si="0"/>
        <v>4732</v>
      </c>
      <c r="F14" s="216">
        <v>3380</v>
      </c>
      <c r="G14" s="217" t="s">
        <v>5</v>
      </c>
      <c r="H14" s="216">
        <f t="shared" si="1"/>
        <v>3380</v>
      </c>
      <c r="I14" s="205">
        <f t="shared" si="2"/>
        <v>8112</v>
      </c>
    </row>
    <row r="15" spans="2:11" ht="15.75" x14ac:dyDescent="0.3">
      <c r="B15" s="220">
        <v>2009</v>
      </c>
      <c r="C15" s="216">
        <v>2916</v>
      </c>
      <c r="D15" s="216" t="s">
        <v>5</v>
      </c>
      <c r="E15" s="216">
        <f t="shared" si="0"/>
        <v>2916</v>
      </c>
      <c r="F15" s="216">
        <v>3915</v>
      </c>
      <c r="G15" s="216" t="s">
        <v>5</v>
      </c>
      <c r="H15" s="216">
        <f t="shared" si="1"/>
        <v>3915</v>
      </c>
      <c r="I15" s="205">
        <f t="shared" si="2"/>
        <v>6831</v>
      </c>
    </row>
    <row r="16" spans="2:11" ht="15.75" x14ac:dyDescent="0.3">
      <c r="B16" s="20">
        <v>2010</v>
      </c>
      <c r="C16" s="218">
        <v>4198</v>
      </c>
      <c r="D16" s="218">
        <v>0</v>
      </c>
      <c r="E16" s="218">
        <f t="shared" si="0"/>
        <v>4198</v>
      </c>
      <c r="F16" s="218">
        <v>3490</v>
      </c>
      <c r="G16" s="219">
        <v>0</v>
      </c>
      <c r="H16" s="218">
        <f t="shared" si="1"/>
        <v>3490</v>
      </c>
      <c r="I16" s="20">
        <f>SUM(H16+E16)</f>
        <v>7688</v>
      </c>
    </row>
    <row r="17" spans="2:9" ht="15.75" x14ac:dyDescent="0.3">
      <c r="B17" s="20">
        <v>2011</v>
      </c>
      <c r="C17" s="218">
        <v>4688</v>
      </c>
      <c r="D17" s="218">
        <v>0</v>
      </c>
      <c r="E17" s="218">
        <f t="shared" si="0"/>
        <v>4688</v>
      </c>
      <c r="F17" s="218">
        <v>3458</v>
      </c>
      <c r="G17" s="219">
        <v>0</v>
      </c>
      <c r="H17" s="218">
        <f t="shared" si="1"/>
        <v>3458</v>
      </c>
      <c r="I17" s="20">
        <f>SUM(H17+E17)</f>
        <v>8146</v>
      </c>
    </row>
    <row r="18" spans="2:9" ht="15.75" x14ac:dyDescent="0.3">
      <c r="B18" s="20">
        <v>2012</v>
      </c>
      <c r="C18" s="218">
        <v>4428</v>
      </c>
      <c r="D18" s="218">
        <v>0</v>
      </c>
      <c r="E18" s="218">
        <f t="shared" si="0"/>
        <v>4428</v>
      </c>
      <c r="F18" s="218">
        <v>3185</v>
      </c>
      <c r="G18" s="218">
        <v>0</v>
      </c>
      <c r="H18" s="218">
        <f t="shared" si="1"/>
        <v>3185</v>
      </c>
      <c r="I18" s="20">
        <f>SUM(H18+E18)</f>
        <v>7613</v>
      </c>
    </row>
    <row r="19" spans="2:9" ht="15.75" x14ac:dyDescent="0.3">
      <c r="B19" s="20">
        <v>2013</v>
      </c>
      <c r="C19" s="218">
        <v>4863</v>
      </c>
      <c r="D19" s="218">
        <v>0</v>
      </c>
      <c r="E19" s="218">
        <f t="shared" si="0"/>
        <v>4863</v>
      </c>
      <c r="F19" s="218">
        <v>3531</v>
      </c>
      <c r="G19" s="218">
        <v>0</v>
      </c>
      <c r="H19" s="218">
        <f t="shared" si="1"/>
        <v>3531</v>
      </c>
      <c r="I19" s="20">
        <f>SUM(H19+E19)</f>
        <v>8394</v>
      </c>
    </row>
    <row r="20" spans="2:9" x14ac:dyDescent="0.25">
      <c r="B20" s="297"/>
      <c r="C20" s="23"/>
      <c r="D20" s="23"/>
      <c r="E20" s="23"/>
      <c r="F20" s="23"/>
      <c r="G20" s="23"/>
      <c r="H20" s="23"/>
      <c r="I20" s="23"/>
    </row>
  </sheetData>
  <pageMargins left="0.7" right="0.7" top="0.75" bottom="0.75" header="0.3" footer="0.3"/>
  <pageSetup orientation="portrait" horizont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8"/>
  <sheetViews>
    <sheetView workbookViewId="0">
      <selection activeCell="A2" sqref="A2:AC18"/>
    </sheetView>
  </sheetViews>
  <sheetFormatPr defaultRowHeight="15" x14ac:dyDescent="0.25"/>
  <cols>
    <col min="1" max="1" width="8" customWidth="1"/>
    <col min="2" max="4" width="4.28515625" customWidth="1"/>
    <col min="5" max="5" width="3.85546875" customWidth="1"/>
    <col min="6" max="6" width="4.140625" customWidth="1"/>
    <col min="7" max="8" width="3.85546875" customWidth="1"/>
    <col min="9" max="9" width="4" customWidth="1"/>
    <col min="10" max="10" width="3.7109375" customWidth="1"/>
    <col min="11" max="11" width="4.28515625" customWidth="1"/>
    <col min="12" max="12" width="3.5703125" customWidth="1"/>
    <col min="13" max="13" width="4.140625" customWidth="1"/>
    <col min="14" max="14" width="4" customWidth="1"/>
    <col min="15" max="15" width="3.7109375" customWidth="1"/>
    <col min="16" max="16" width="3.5703125" customWidth="1"/>
    <col min="17" max="17" width="4" customWidth="1"/>
    <col min="18" max="18" width="3.5703125" customWidth="1"/>
    <col min="19" max="19" width="3.85546875" customWidth="1"/>
    <col min="20" max="20" width="4.140625" customWidth="1"/>
    <col min="21" max="21" width="4.28515625" customWidth="1"/>
    <col min="22" max="22" width="4" customWidth="1"/>
    <col min="23" max="23" width="3.85546875" customWidth="1"/>
    <col min="24" max="24" width="4" customWidth="1"/>
    <col min="25" max="25" width="3.85546875" customWidth="1"/>
    <col min="26" max="26" width="3.5703125" customWidth="1"/>
    <col min="27" max="27" width="4.28515625" customWidth="1"/>
    <col min="28" max="28" width="4.140625" customWidth="1"/>
    <col min="29" max="29" width="4.28515625" customWidth="1"/>
    <col min="30" max="30" width="4" customWidth="1"/>
  </cols>
  <sheetData>
    <row r="2" spans="1:33" x14ac:dyDescent="0.25">
      <c r="A2" s="268" t="s">
        <v>167</v>
      </c>
      <c r="B2" s="268"/>
      <c r="C2" s="268"/>
      <c r="D2" s="268"/>
      <c r="E2" s="268"/>
      <c r="F2" s="268"/>
      <c r="G2" s="269"/>
      <c r="H2" s="270"/>
      <c r="I2" s="270"/>
      <c r="J2" s="270"/>
      <c r="K2" s="270"/>
      <c r="L2" s="270"/>
    </row>
    <row r="3" spans="1:33" x14ac:dyDescent="0.25">
      <c r="A3" s="24"/>
      <c r="B3" s="24"/>
      <c r="C3" s="24"/>
      <c r="D3" s="24"/>
      <c r="E3" s="24"/>
      <c r="F3" s="24"/>
    </row>
    <row r="4" spans="1:33" ht="15.75" thickBot="1" x14ac:dyDescent="0.3">
      <c r="A4" s="111" t="s">
        <v>24</v>
      </c>
      <c r="B4" s="289">
        <v>2000</v>
      </c>
      <c r="C4" s="289"/>
      <c r="D4" s="289">
        <v>2001</v>
      </c>
      <c r="E4" s="289"/>
      <c r="F4" s="289">
        <v>2002</v>
      </c>
      <c r="G4" s="289"/>
      <c r="H4" s="289">
        <v>2003</v>
      </c>
      <c r="I4" s="289"/>
      <c r="J4" s="289">
        <v>2004</v>
      </c>
      <c r="K4" s="289"/>
      <c r="L4" s="289">
        <v>2005</v>
      </c>
      <c r="M4" s="289"/>
      <c r="N4" s="289">
        <v>2006</v>
      </c>
      <c r="O4" s="289"/>
      <c r="P4" s="289">
        <v>2007</v>
      </c>
      <c r="Q4" s="289"/>
      <c r="R4" s="289">
        <v>2008</v>
      </c>
      <c r="S4" s="289"/>
      <c r="T4" s="289">
        <v>2009</v>
      </c>
      <c r="U4" s="289"/>
      <c r="V4" s="133">
        <v>2010</v>
      </c>
      <c r="W4" s="134"/>
      <c r="X4" s="112">
        <v>2011</v>
      </c>
      <c r="Y4" s="134"/>
      <c r="Z4" s="112">
        <v>2012</v>
      </c>
      <c r="AA4" s="135"/>
      <c r="AB4" s="136">
        <v>2013</v>
      </c>
      <c r="AC4" s="137"/>
      <c r="AF4" s="29"/>
    </row>
    <row r="5" spans="1:33" x14ac:dyDescent="0.25">
      <c r="A5" s="290"/>
      <c r="B5" s="129" t="s">
        <v>25</v>
      </c>
      <c r="C5" s="129" t="s">
        <v>26</v>
      </c>
      <c r="D5" s="129" t="s">
        <v>25</v>
      </c>
      <c r="E5" s="129" t="s">
        <v>26</v>
      </c>
      <c r="F5" s="129" t="s">
        <v>25</v>
      </c>
      <c r="G5" s="129" t="s">
        <v>26</v>
      </c>
      <c r="H5" s="129" t="s">
        <v>25</v>
      </c>
      <c r="I5" s="129" t="s">
        <v>26</v>
      </c>
      <c r="J5" s="129" t="s">
        <v>25</v>
      </c>
      <c r="K5" s="129" t="s">
        <v>26</v>
      </c>
      <c r="L5" s="129" t="s">
        <v>25</v>
      </c>
      <c r="M5" s="129" t="s">
        <v>26</v>
      </c>
      <c r="N5" s="129" t="s">
        <v>25</v>
      </c>
      <c r="O5" s="129" t="s">
        <v>26</v>
      </c>
      <c r="P5" s="129" t="s">
        <v>25</v>
      </c>
      <c r="Q5" s="129" t="s">
        <v>26</v>
      </c>
      <c r="R5" s="129" t="s">
        <v>25</v>
      </c>
      <c r="S5" s="129" t="s">
        <v>26</v>
      </c>
      <c r="T5" s="129" t="s">
        <v>25</v>
      </c>
      <c r="U5" s="129" t="s">
        <v>26</v>
      </c>
      <c r="V5" s="130" t="s">
        <v>25</v>
      </c>
      <c r="W5" s="130" t="s">
        <v>26</v>
      </c>
      <c r="X5" s="131" t="s">
        <v>25</v>
      </c>
      <c r="Y5" s="130" t="s">
        <v>26</v>
      </c>
      <c r="Z5" s="132" t="s">
        <v>25</v>
      </c>
      <c r="AA5" s="130" t="s">
        <v>26</v>
      </c>
      <c r="AB5" s="222" t="s">
        <v>25</v>
      </c>
      <c r="AC5" s="222" t="s">
        <v>157</v>
      </c>
    </row>
    <row r="6" spans="1:33" ht="15.75" x14ac:dyDescent="0.3">
      <c r="A6" s="291" t="s">
        <v>27</v>
      </c>
      <c r="B6" s="25">
        <v>809</v>
      </c>
      <c r="C6" s="25">
        <v>632</v>
      </c>
      <c r="D6" s="25">
        <v>859</v>
      </c>
      <c r="E6" s="25">
        <v>860</v>
      </c>
      <c r="F6" s="25">
        <v>824</v>
      </c>
      <c r="G6" s="25">
        <v>752</v>
      </c>
      <c r="H6" s="25">
        <v>483</v>
      </c>
      <c r="I6" s="25"/>
      <c r="J6" s="25">
        <v>295</v>
      </c>
      <c r="K6" s="25"/>
      <c r="L6" s="25">
        <v>528</v>
      </c>
      <c r="M6" s="25">
        <v>932</v>
      </c>
      <c r="N6" s="25">
        <v>1086</v>
      </c>
      <c r="O6" s="25">
        <v>63</v>
      </c>
      <c r="P6" s="25">
        <v>436</v>
      </c>
      <c r="Q6" s="25">
        <v>0</v>
      </c>
      <c r="R6" s="25">
        <v>694</v>
      </c>
      <c r="S6" s="25">
        <v>941</v>
      </c>
      <c r="T6" s="25">
        <v>577</v>
      </c>
      <c r="U6" s="25">
        <v>804</v>
      </c>
      <c r="V6" s="26">
        <v>538</v>
      </c>
      <c r="W6" s="26">
        <v>612</v>
      </c>
      <c r="X6" s="27">
        <v>787</v>
      </c>
      <c r="Y6" s="28">
        <v>796</v>
      </c>
      <c r="Z6" s="27">
        <v>778</v>
      </c>
      <c r="AA6" s="28">
        <v>764</v>
      </c>
      <c r="AB6" s="77">
        <v>698</v>
      </c>
      <c r="AC6" s="77">
        <v>934</v>
      </c>
      <c r="AG6" s="23"/>
    </row>
    <row r="7" spans="1:33" ht="15.75" x14ac:dyDescent="0.3">
      <c r="A7" s="291" t="s">
        <v>28</v>
      </c>
      <c r="B7" s="25">
        <v>569</v>
      </c>
      <c r="C7" s="25">
        <v>941</v>
      </c>
      <c r="D7" s="25">
        <v>513</v>
      </c>
      <c r="E7" s="25">
        <v>510</v>
      </c>
      <c r="F7" s="25">
        <v>662</v>
      </c>
      <c r="G7" s="25">
        <v>781</v>
      </c>
      <c r="H7" s="25">
        <v>588</v>
      </c>
      <c r="I7" s="25"/>
      <c r="J7" s="25">
        <v>423</v>
      </c>
      <c r="K7" s="25"/>
      <c r="L7" s="25">
        <v>623</v>
      </c>
      <c r="M7" s="25">
        <v>876</v>
      </c>
      <c r="N7" s="25">
        <v>120</v>
      </c>
      <c r="O7" s="25">
        <v>787</v>
      </c>
      <c r="P7" s="25">
        <v>794</v>
      </c>
      <c r="Q7" s="25">
        <v>1163</v>
      </c>
      <c r="R7" s="25">
        <v>522</v>
      </c>
      <c r="S7" s="25">
        <v>888</v>
      </c>
      <c r="T7" s="25">
        <v>517</v>
      </c>
      <c r="U7" s="25">
        <v>383</v>
      </c>
      <c r="V7" s="28">
        <v>537</v>
      </c>
      <c r="W7" s="28">
        <v>967</v>
      </c>
      <c r="X7" s="27">
        <v>800</v>
      </c>
      <c r="Y7" s="28">
        <v>1109</v>
      </c>
      <c r="Z7" s="27">
        <v>237</v>
      </c>
      <c r="AA7" s="28">
        <v>858</v>
      </c>
      <c r="AB7" s="77">
        <v>572</v>
      </c>
      <c r="AC7" s="77">
        <v>888</v>
      </c>
    </row>
    <row r="8" spans="1:33" ht="15.75" x14ac:dyDescent="0.3">
      <c r="A8" s="291" t="s">
        <v>29</v>
      </c>
      <c r="B8" s="25">
        <v>371</v>
      </c>
      <c r="C8" s="25">
        <v>208</v>
      </c>
      <c r="D8" s="25">
        <v>507</v>
      </c>
      <c r="E8" s="25">
        <v>660</v>
      </c>
      <c r="F8" s="25">
        <v>563</v>
      </c>
      <c r="G8" s="25">
        <v>527</v>
      </c>
      <c r="H8" s="25">
        <v>636</v>
      </c>
      <c r="I8" s="25"/>
      <c r="J8" s="25">
        <v>490</v>
      </c>
      <c r="K8" s="25"/>
      <c r="L8" s="25">
        <v>635</v>
      </c>
      <c r="M8" s="25">
        <v>588</v>
      </c>
      <c r="N8" s="25">
        <v>102</v>
      </c>
      <c r="O8" s="25">
        <v>144</v>
      </c>
      <c r="P8" s="25">
        <v>340</v>
      </c>
      <c r="Q8" s="25">
        <v>355</v>
      </c>
      <c r="R8" s="25">
        <v>584</v>
      </c>
      <c r="S8" s="25">
        <v>674</v>
      </c>
      <c r="T8" s="25">
        <v>623</v>
      </c>
      <c r="U8" s="25">
        <v>658</v>
      </c>
      <c r="V8" s="28">
        <v>786</v>
      </c>
      <c r="W8" s="28">
        <v>845</v>
      </c>
      <c r="X8" s="27">
        <v>891</v>
      </c>
      <c r="Y8" s="28">
        <v>856</v>
      </c>
      <c r="Z8" s="27">
        <v>696</v>
      </c>
      <c r="AA8" s="28">
        <v>747</v>
      </c>
      <c r="AB8" s="77">
        <v>773</v>
      </c>
      <c r="AC8" s="77">
        <v>719</v>
      </c>
    </row>
    <row r="9" spans="1:33" ht="15.75" x14ac:dyDescent="0.3">
      <c r="A9" s="291" t="s">
        <v>30</v>
      </c>
      <c r="B9" s="25">
        <v>538</v>
      </c>
      <c r="C9" s="25">
        <v>226</v>
      </c>
      <c r="D9" s="25">
        <v>380</v>
      </c>
      <c r="E9" s="25">
        <v>474</v>
      </c>
      <c r="F9" s="25">
        <v>512</v>
      </c>
      <c r="G9" s="25">
        <v>431</v>
      </c>
      <c r="H9" s="25">
        <v>598</v>
      </c>
      <c r="I9" s="25">
        <v>863</v>
      </c>
      <c r="J9" s="25">
        <v>487</v>
      </c>
      <c r="K9" s="25"/>
      <c r="L9" s="25">
        <v>760</v>
      </c>
      <c r="M9" s="25">
        <v>611</v>
      </c>
      <c r="N9" s="25">
        <v>355</v>
      </c>
      <c r="O9" s="25">
        <v>34</v>
      </c>
      <c r="P9" s="25">
        <v>606</v>
      </c>
      <c r="Q9" s="25">
        <v>675</v>
      </c>
      <c r="R9" s="25">
        <v>705</v>
      </c>
      <c r="S9" s="25">
        <v>693</v>
      </c>
      <c r="T9" s="25">
        <v>245</v>
      </c>
      <c r="U9" s="25">
        <v>380</v>
      </c>
      <c r="V9" s="28">
        <v>660</v>
      </c>
      <c r="W9" s="28">
        <v>636</v>
      </c>
      <c r="X9" s="27">
        <v>630</v>
      </c>
      <c r="Y9" s="28">
        <v>656</v>
      </c>
      <c r="Z9" s="27">
        <v>973</v>
      </c>
      <c r="AA9" s="28">
        <v>804</v>
      </c>
      <c r="AB9" s="77">
        <v>808</v>
      </c>
      <c r="AC9" s="77">
        <v>719</v>
      </c>
    </row>
    <row r="10" spans="1:33" ht="15.75" x14ac:dyDescent="0.3">
      <c r="A10" s="291" t="s">
        <v>31</v>
      </c>
      <c r="B10" s="25">
        <v>798</v>
      </c>
      <c r="C10" s="25">
        <v>756</v>
      </c>
      <c r="D10" s="25">
        <v>593</v>
      </c>
      <c r="E10" s="25">
        <v>598</v>
      </c>
      <c r="F10" s="25">
        <v>680</v>
      </c>
      <c r="G10" s="25">
        <v>581</v>
      </c>
      <c r="H10" s="25">
        <v>765</v>
      </c>
      <c r="I10" s="25">
        <v>733</v>
      </c>
      <c r="J10" s="25">
        <v>284</v>
      </c>
      <c r="K10" s="25"/>
      <c r="L10" s="25">
        <v>705</v>
      </c>
      <c r="M10" s="25">
        <v>638</v>
      </c>
      <c r="N10" s="25">
        <v>190</v>
      </c>
      <c r="O10" s="25">
        <v>733</v>
      </c>
      <c r="P10" s="25">
        <v>676</v>
      </c>
      <c r="Q10" s="25">
        <v>711</v>
      </c>
      <c r="R10" s="25">
        <v>423</v>
      </c>
      <c r="S10" s="25">
        <v>660</v>
      </c>
      <c r="T10" s="25">
        <v>192</v>
      </c>
      <c r="U10" s="25">
        <v>525</v>
      </c>
      <c r="V10" s="28">
        <v>582</v>
      </c>
      <c r="W10" s="28">
        <v>690</v>
      </c>
      <c r="X10" s="27">
        <v>790</v>
      </c>
      <c r="Y10" s="28">
        <v>523</v>
      </c>
      <c r="Z10" s="27">
        <v>463</v>
      </c>
      <c r="AA10" s="28">
        <v>791</v>
      </c>
      <c r="AB10" s="77">
        <v>664</v>
      </c>
      <c r="AC10" s="77">
        <v>925</v>
      </c>
    </row>
    <row r="11" spans="1:33" ht="15.75" x14ac:dyDescent="0.3">
      <c r="A11" s="291" t="s">
        <v>32</v>
      </c>
      <c r="B11" s="25">
        <v>662</v>
      </c>
      <c r="C11" s="25">
        <v>457</v>
      </c>
      <c r="D11" s="25">
        <v>487</v>
      </c>
      <c r="E11" s="25">
        <v>192</v>
      </c>
      <c r="F11" s="25">
        <v>502</v>
      </c>
      <c r="G11" s="25">
        <v>556</v>
      </c>
      <c r="H11" s="25">
        <v>596</v>
      </c>
      <c r="I11" s="25">
        <v>798</v>
      </c>
      <c r="J11" s="25">
        <v>274</v>
      </c>
      <c r="K11" s="25">
        <v>227</v>
      </c>
      <c r="L11" s="25">
        <v>614</v>
      </c>
      <c r="M11" s="25">
        <v>500</v>
      </c>
      <c r="N11" s="25">
        <v>29</v>
      </c>
      <c r="O11" s="25">
        <v>362</v>
      </c>
      <c r="P11" s="25">
        <v>673</v>
      </c>
      <c r="Q11" s="25">
        <v>520</v>
      </c>
      <c r="R11" s="25">
        <v>716</v>
      </c>
      <c r="S11" s="25">
        <v>514</v>
      </c>
      <c r="T11" s="25">
        <v>287</v>
      </c>
      <c r="U11" s="25">
        <v>594</v>
      </c>
      <c r="V11" s="28">
        <v>660</v>
      </c>
      <c r="W11" s="28">
        <v>696</v>
      </c>
      <c r="X11" s="27">
        <v>944</v>
      </c>
      <c r="Y11" s="28">
        <v>401</v>
      </c>
      <c r="Z11" s="27">
        <v>474</v>
      </c>
      <c r="AA11" s="28">
        <v>528</v>
      </c>
      <c r="AB11" s="77">
        <v>389</v>
      </c>
      <c r="AC11" s="77">
        <v>401</v>
      </c>
      <c r="AE11" t="s">
        <v>227</v>
      </c>
    </row>
    <row r="12" spans="1:33" ht="15.75" x14ac:dyDescent="0.3">
      <c r="A12" s="291" t="s">
        <v>33</v>
      </c>
      <c r="B12" s="25">
        <v>702</v>
      </c>
      <c r="C12" s="25">
        <v>658</v>
      </c>
      <c r="D12" s="25">
        <v>506</v>
      </c>
      <c r="E12" s="25">
        <v>495</v>
      </c>
      <c r="F12" s="25">
        <v>634</v>
      </c>
      <c r="G12" s="25">
        <v>665</v>
      </c>
      <c r="H12" s="25">
        <v>524</v>
      </c>
      <c r="I12" s="25">
        <v>788</v>
      </c>
      <c r="J12" s="25">
        <v>545</v>
      </c>
      <c r="K12" s="25">
        <v>863</v>
      </c>
      <c r="L12" s="25">
        <v>731</v>
      </c>
      <c r="M12" s="25">
        <v>256</v>
      </c>
      <c r="N12" s="25">
        <v>95</v>
      </c>
      <c r="O12" s="25">
        <v>0</v>
      </c>
      <c r="P12" s="25">
        <v>639</v>
      </c>
      <c r="Q12" s="25">
        <v>739</v>
      </c>
      <c r="R12" s="25">
        <v>705</v>
      </c>
      <c r="S12" s="25">
        <v>848</v>
      </c>
      <c r="T12" s="25">
        <v>526</v>
      </c>
      <c r="U12" s="25">
        <v>648</v>
      </c>
      <c r="V12" s="28">
        <v>874</v>
      </c>
      <c r="W12" s="28">
        <v>889</v>
      </c>
      <c r="X12" s="27">
        <v>714</v>
      </c>
      <c r="Y12" s="28">
        <v>582</v>
      </c>
      <c r="Z12" s="27">
        <v>137</v>
      </c>
      <c r="AA12" s="28">
        <v>853</v>
      </c>
      <c r="AB12" s="77">
        <v>529</v>
      </c>
      <c r="AC12" s="77">
        <v>626</v>
      </c>
      <c r="AF12" s="29"/>
    </row>
    <row r="13" spans="1:33" ht="15.75" x14ac:dyDescent="0.3">
      <c r="A13" s="291" t="s">
        <v>34</v>
      </c>
      <c r="B13" s="25">
        <v>740</v>
      </c>
      <c r="C13" s="25">
        <v>967</v>
      </c>
      <c r="D13" s="25">
        <v>711</v>
      </c>
      <c r="E13" s="25">
        <v>740</v>
      </c>
      <c r="F13" s="25">
        <v>651</v>
      </c>
      <c r="G13" s="25">
        <v>552</v>
      </c>
      <c r="H13" s="25">
        <f>772+1</f>
        <v>773</v>
      </c>
      <c r="I13" s="25">
        <v>653</v>
      </c>
      <c r="J13" s="25">
        <v>915</v>
      </c>
      <c r="K13" s="25">
        <v>800</v>
      </c>
      <c r="L13" s="25">
        <v>571</v>
      </c>
      <c r="M13" s="25">
        <v>209</v>
      </c>
      <c r="N13" s="25">
        <v>109</v>
      </c>
      <c r="O13" s="25">
        <v>127</v>
      </c>
      <c r="P13" s="25">
        <v>732</v>
      </c>
      <c r="Q13" s="25">
        <v>689</v>
      </c>
      <c r="R13" s="25">
        <v>667</v>
      </c>
      <c r="S13" s="25">
        <v>593</v>
      </c>
      <c r="T13" s="25">
        <v>885</v>
      </c>
      <c r="U13" s="25">
        <v>601</v>
      </c>
      <c r="V13" s="28">
        <v>602</v>
      </c>
      <c r="W13" s="28">
        <v>231</v>
      </c>
      <c r="X13" s="27">
        <v>578</v>
      </c>
      <c r="Y13" s="28">
        <v>751</v>
      </c>
      <c r="Z13" s="27">
        <v>598</v>
      </c>
      <c r="AA13" s="28">
        <v>898</v>
      </c>
      <c r="AB13" s="77">
        <v>685</v>
      </c>
      <c r="AC13" s="77">
        <v>757</v>
      </c>
      <c r="AF13" s="29"/>
    </row>
    <row r="14" spans="1:33" ht="15.75" x14ac:dyDescent="0.3">
      <c r="A14" s="291" t="s">
        <v>35</v>
      </c>
      <c r="B14" s="25">
        <v>539</v>
      </c>
      <c r="C14" s="25">
        <v>626</v>
      </c>
      <c r="D14" s="25">
        <v>594</v>
      </c>
      <c r="E14" s="25">
        <v>403</v>
      </c>
      <c r="F14" s="25">
        <v>608</v>
      </c>
      <c r="G14" s="25">
        <v>595</v>
      </c>
      <c r="H14" s="25">
        <v>804</v>
      </c>
      <c r="I14" s="25">
        <v>730</v>
      </c>
      <c r="J14" s="25">
        <v>824</v>
      </c>
      <c r="K14" s="25">
        <v>430</v>
      </c>
      <c r="L14" s="25">
        <v>452</v>
      </c>
      <c r="M14" s="25">
        <v>630</v>
      </c>
      <c r="N14" s="25">
        <v>588</v>
      </c>
      <c r="O14" s="25">
        <v>504</v>
      </c>
      <c r="P14" s="25">
        <v>610</v>
      </c>
      <c r="Q14" s="25">
        <v>554</v>
      </c>
      <c r="R14" s="25">
        <v>685</v>
      </c>
      <c r="S14" s="25">
        <v>655</v>
      </c>
      <c r="T14" s="25">
        <v>425</v>
      </c>
      <c r="U14" s="25">
        <v>849</v>
      </c>
      <c r="V14" s="28">
        <v>326</v>
      </c>
      <c r="W14" s="28">
        <v>142</v>
      </c>
      <c r="X14" s="27">
        <v>695</v>
      </c>
      <c r="Y14" s="28">
        <v>593</v>
      </c>
      <c r="Z14" s="27">
        <v>716</v>
      </c>
      <c r="AA14" s="28">
        <v>660</v>
      </c>
      <c r="AB14" s="77">
        <v>932</v>
      </c>
      <c r="AC14" s="77">
        <v>704</v>
      </c>
    </row>
    <row r="15" spans="1:33" ht="15.75" x14ac:dyDescent="0.3">
      <c r="A15" s="291" t="s">
        <v>36</v>
      </c>
      <c r="B15" s="25">
        <v>622</v>
      </c>
      <c r="C15" s="25">
        <v>730</v>
      </c>
      <c r="D15" s="25">
        <v>549</v>
      </c>
      <c r="E15" s="25">
        <v>524</v>
      </c>
      <c r="F15" s="25">
        <v>539</v>
      </c>
      <c r="G15" s="25">
        <v>482</v>
      </c>
      <c r="H15" s="25">
        <v>650</v>
      </c>
      <c r="I15" s="25">
        <v>682</v>
      </c>
      <c r="J15" s="25">
        <v>644</v>
      </c>
      <c r="K15" s="25">
        <v>211</v>
      </c>
      <c r="L15" s="25">
        <v>575</v>
      </c>
      <c r="M15" s="25">
        <v>543</v>
      </c>
      <c r="N15" s="25">
        <v>571</v>
      </c>
      <c r="O15" s="25">
        <v>577</v>
      </c>
      <c r="P15" s="25">
        <v>592</v>
      </c>
      <c r="Q15" s="25">
        <v>635</v>
      </c>
      <c r="R15" s="25">
        <v>646</v>
      </c>
      <c r="S15" s="25">
        <v>685</v>
      </c>
      <c r="T15" s="25">
        <v>694</v>
      </c>
      <c r="U15" s="25">
        <v>714</v>
      </c>
      <c r="V15" s="28">
        <v>87</v>
      </c>
      <c r="W15" s="28">
        <v>732</v>
      </c>
      <c r="X15" s="27">
        <v>471</v>
      </c>
      <c r="Y15" s="28">
        <v>506</v>
      </c>
      <c r="Z15" s="27">
        <v>606</v>
      </c>
      <c r="AA15" s="28">
        <v>801</v>
      </c>
      <c r="AB15" s="77">
        <v>879</v>
      </c>
      <c r="AC15" s="77">
        <v>737</v>
      </c>
    </row>
    <row r="16" spans="1:33" ht="15.75" x14ac:dyDescent="0.3">
      <c r="A16" s="291" t="s">
        <v>37</v>
      </c>
      <c r="B16" s="25">
        <v>894</v>
      </c>
      <c r="C16" s="25">
        <v>804</v>
      </c>
      <c r="D16" s="25">
        <v>612</v>
      </c>
      <c r="E16" s="25">
        <v>470</v>
      </c>
      <c r="F16" s="25">
        <v>679</v>
      </c>
      <c r="G16" s="25">
        <v>308</v>
      </c>
      <c r="H16" s="25">
        <v>1045</v>
      </c>
      <c r="I16" s="25">
        <v>844</v>
      </c>
      <c r="J16" s="25">
        <v>457</v>
      </c>
      <c r="K16" s="25">
        <v>309</v>
      </c>
      <c r="L16" s="25">
        <v>909</v>
      </c>
      <c r="M16" s="25">
        <v>693</v>
      </c>
      <c r="N16" s="25">
        <v>716</v>
      </c>
      <c r="O16" s="25">
        <v>572</v>
      </c>
      <c r="P16" s="25">
        <v>997</v>
      </c>
      <c r="Q16" s="25">
        <v>933</v>
      </c>
      <c r="R16" s="25">
        <v>892</v>
      </c>
      <c r="S16" s="25">
        <v>658</v>
      </c>
      <c r="T16" s="25">
        <v>895</v>
      </c>
      <c r="U16" s="25">
        <v>745</v>
      </c>
      <c r="V16" s="28">
        <v>900</v>
      </c>
      <c r="W16" s="28">
        <v>72</v>
      </c>
      <c r="X16" s="27">
        <v>423</v>
      </c>
      <c r="Y16" s="28">
        <v>734</v>
      </c>
      <c r="Z16" s="27">
        <v>1016</v>
      </c>
      <c r="AA16" s="28">
        <v>795</v>
      </c>
      <c r="AB16" s="77">
        <v>729</v>
      </c>
      <c r="AC16" s="77">
        <v>360</v>
      </c>
    </row>
    <row r="17" spans="1:32" ht="15.75" x14ac:dyDescent="0.3">
      <c r="A17" s="291" t="s">
        <v>38</v>
      </c>
      <c r="B17" s="25">
        <v>786</v>
      </c>
      <c r="C17" s="25">
        <v>600</v>
      </c>
      <c r="D17" s="25">
        <v>955</v>
      </c>
      <c r="E17" s="25">
        <v>420</v>
      </c>
      <c r="F17" s="25">
        <v>928</v>
      </c>
      <c r="G17" s="25">
        <v>580</v>
      </c>
      <c r="H17" s="25">
        <v>1161</v>
      </c>
      <c r="I17" s="25">
        <v>733</v>
      </c>
      <c r="J17" s="25">
        <v>619</v>
      </c>
      <c r="K17" s="25">
        <v>587</v>
      </c>
      <c r="L17" s="25">
        <v>742</v>
      </c>
      <c r="M17" s="25">
        <v>634</v>
      </c>
      <c r="N17" s="25">
        <v>651</v>
      </c>
      <c r="O17" s="25">
        <v>387</v>
      </c>
      <c r="P17" s="25">
        <v>969</v>
      </c>
      <c r="Q17" s="25">
        <v>666</v>
      </c>
      <c r="R17" s="25">
        <v>873</v>
      </c>
      <c r="S17" s="25">
        <v>521</v>
      </c>
      <c r="T17" s="25">
        <v>965</v>
      </c>
      <c r="U17" s="25">
        <v>700</v>
      </c>
      <c r="V17" s="28">
        <v>1136</v>
      </c>
      <c r="W17" s="28">
        <v>606</v>
      </c>
      <c r="X17" s="27">
        <v>423</v>
      </c>
      <c r="Y17" s="28">
        <v>442</v>
      </c>
      <c r="Z17" s="27">
        <v>919</v>
      </c>
      <c r="AA17" s="28">
        <v>714</v>
      </c>
      <c r="AB17" s="77">
        <v>736</v>
      </c>
      <c r="AC17" s="77">
        <v>657</v>
      </c>
      <c r="AF17" s="29"/>
    </row>
    <row r="18" spans="1:32" ht="15.75" thickBot="1" x14ac:dyDescent="0.3">
      <c r="A18" s="258" t="s">
        <v>4</v>
      </c>
      <c r="B18" s="261">
        <f t="shared" ref="B18:C18" si="0">SUM(B6:B17)</f>
        <v>8030</v>
      </c>
      <c r="C18" s="261">
        <f t="shared" si="0"/>
        <v>7605</v>
      </c>
      <c r="D18" s="261">
        <f>SUM(D6:D17)</f>
        <v>7266</v>
      </c>
      <c r="E18" s="261">
        <f>SUM(E6:E17)</f>
        <v>6346</v>
      </c>
      <c r="F18" s="261">
        <f>SUM(F6:F17)</f>
        <v>7782</v>
      </c>
      <c r="G18" s="261">
        <f>SUM(G6:G17)</f>
        <v>6810</v>
      </c>
      <c r="H18" s="261">
        <f>SUM(H6:H17)</f>
        <v>8623</v>
      </c>
      <c r="I18" s="261">
        <f>SUM(I9:I17)</f>
        <v>6824</v>
      </c>
      <c r="J18" s="261">
        <f t="shared" ref="J18:U18" si="1">SUM(J6:J17)</f>
        <v>6257</v>
      </c>
      <c r="K18" s="261">
        <f t="shared" si="1"/>
        <v>3427</v>
      </c>
      <c r="L18" s="261">
        <f t="shared" si="1"/>
        <v>7845</v>
      </c>
      <c r="M18" s="261">
        <f t="shared" si="1"/>
        <v>7110</v>
      </c>
      <c r="N18" s="261">
        <v>4724</v>
      </c>
      <c r="O18" s="261">
        <f t="shared" si="1"/>
        <v>4290</v>
      </c>
      <c r="P18" s="261">
        <f t="shared" si="1"/>
        <v>8064</v>
      </c>
      <c r="Q18" s="261">
        <f t="shared" si="1"/>
        <v>7640</v>
      </c>
      <c r="R18" s="261">
        <f t="shared" si="1"/>
        <v>8112</v>
      </c>
      <c r="S18" s="261">
        <f t="shared" si="1"/>
        <v>8330</v>
      </c>
      <c r="T18" s="261">
        <f t="shared" si="1"/>
        <v>6831</v>
      </c>
      <c r="U18" s="261">
        <f t="shared" si="1"/>
        <v>7601</v>
      </c>
      <c r="V18" s="262">
        <f>SUM(V6:V17)</f>
        <v>7688</v>
      </c>
      <c r="W18" s="262">
        <f>SUM(W6:W17)</f>
        <v>7118</v>
      </c>
      <c r="X18" s="263">
        <f>SUM(X6:X17)</f>
        <v>8146</v>
      </c>
      <c r="Y18" s="262">
        <f>SUM(Y6:Y17)</f>
        <v>7949</v>
      </c>
      <c r="Z18" s="263">
        <f t="shared" ref="Z18:AC18" si="2">SUM(Z6:Z17)</f>
        <v>7613</v>
      </c>
      <c r="AA18" s="262">
        <f t="shared" si="2"/>
        <v>9213</v>
      </c>
      <c r="AB18" s="262">
        <f t="shared" si="2"/>
        <v>8394</v>
      </c>
      <c r="AC18" s="262">
        <f t="shared" si="2"/>
        <v>8427</v>
      </c>
    </row>
  </sheetData>
  <pageMargins left="0.7" right="0.7" top="0.75" bottom="0.75" header="0.3" footer="0.3"/>
  <pageSetup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37"/>
  <sheetViews>
    <sheetView workbookViewId="0">
      <selection activeCell="G24" sqref="G24"/>
    </sheetView>
  </sheetViews>
  <sheetFormatPr defaultRowHeight="15" x14ac:dyDescent="0.25"/>
  <cols>
    <col min="1" max="1" width="4.42578125" customWidth="1"/>
    <col min="2" max="2" width="6.28515625" customWidth="1"/>
    <col min="3" max="3" width="7.42578125" customWidth="1"/>
    <col min="4" max="4" width="7.140625" customWidth="1"/>
    <col min="5" max="5" width="6.85546875" customWidth="1"/>
    <col min="6" max="6" width="6.5703125" customWidth="1"/>
    <col min="7" max="7" width="7.28515625" customWidth="1"/>
    <col min="8" max="8" width="5.5703125" customWidth="1"/>
    <col min="9" max="9" width="4.7109375" customWidth="1"/>
    <col min="10" max="11" width="5.7109375" customWidth="1"/>
    <col min="12" max="12" width="7.5703125" customWidth="1"/>
    <col min="13" max="13" width="6.85546875" customWidth="1"/>
    <col min="14" max="14" width="6.5703125" customWidth="1"/>
    <col min="15" max="15" width="7.140625" customWidth="1"/>
    <col min="16" max="16" width="6" customWidth="1"/>
    <col min="17" max="17" width="7.7109375" customWidth="1"/>
    <col min="18" max="18" width="6.140625" customWidth="1"/>
    <col min="19" max="20" width="5.7109375" customWidth="1"/>
    <col min="21" max="21" width="8.140625" customWidth="1"/>
    <col min="22" max="22" width="7.85546875" customWidth="1"/>
    <col min="23" max="23" width="5.5703125" customWidth="1"/>
    <col min="24" max="24" width="6.85546875" customWidth="1"/>
    <col min="25" max="25" width="6.7109375" customWidth="1"/>
    <col min="26" max="26" width="6.140625" customWidth="1"/>
    <col min="27" max="27" width="5.42578125" customWidth="1"/>
    <col min="28" max="28" width="4.7109375" customWidth="1"/>
    <col min="29" max="29" width="5" customWidth="1"/>
    <col min="30" max="30" width="5.140625" customWidth="1"/>
    <col min="31" max="31" width="5.28515625" customWidth="1"/>
    <col min="32" max="32" width="5" customWidth="1"/>
    <col min="33" max="33" width="6.5703125" customWidth="1"/>
    <col min="34" max="35" width="5.85546875" customWidth="1"/>
    <col min="36" max="36" width="6.85546875" customWidth="1"/>
    <col min="37" max="37" width="5.5703125" customWidth="1"/>
    <col min="38" max="38" width="7.28515625" customWidth="1"/>
    <col min="39" max="39" width="7" customWidth="1"/>
    <col min="41" max="41" width="6.7109375" customWidth="1"/>
    <col min="42" max="43" width="6.5703125" customWidth="1"/>
  </cols>
  <sheetData>
    <row r="2" spans="1:40" ht="16.5" x14ac:dyDescent="0.35"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</row>
    <row r="3" spans="1:40" x14ac:dyDescent="0.25">
      <c r="B3" s="311" t="s">
        <v>212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271"/>
      <c r="N3" s="271"/>
      <c r="O3" s="271"/>
      <c r="P3" s="271"/>
      <c r="Q3" s="271"/>
      <c r="R3" s="271"/>
      <c r="S3" s="272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</row>
    <row r="4" spans="1:40" ht="16.5" x14ac:dyDescent="0.35">
      <c r="A4" s="23"/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0"/>
      <c r="N4" s="30"/>
      <c r="O4" s="30"/>
      <c r="P4" s="30"/>
      <c r="Q4" s="30"/>
      <c r="R4" s="30"/>
      <c r="S4" s="21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</row>
    <row r="5" spans="1:40" ht="15.75" x14ac:dyDescent="0.3">
      <c r="A5" s="23"/>
      <c r="B5" s="188"/>
      <c r="C5" s="5"/>
      <c r="D5" s="120" t="s">
        <v>170</v>
      </c>
      <c r="E5" s="5" t="s">
        <v>171</v>
      </c>
      <c r="F5" s="5" t="s">
        <v>171</v>
      </c>
      <c r="G5" s="5"/>
      <c r="H5" s="120"/>
      <c r="I5" s="5"/>
      <c r="J5" s="120"/>
      <c r="K5" s="5"/>
      <c r="L5" s="120"/>
      <c r="M5" s="189"/>
      <c r="N5" s="5" t="s">
        <v>39</v>
      </c>
      <c r="O5" s="5" t="s">
        <v>39</v>
      </c>
      <c r="P5" s="120"/>
      <c r="Q5" s="5" t="s">
        <v>39</v>
      </c>
      <c r="R5" s="189" t="s">
        <v>172</v>
      </c>
      <c r="S5" s="190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</row>
    <row r="6" spans="1:40" ht="15.75" x14ac:dyDescent="0.3">
      <c r="B6" s="191" t="s">
        <v>173</v>
      </c>
      <c r="C6" s="14" t="s">
        <v>40</v>
      </c>
      <c r="D6" s="118" t="s">
        <v>41</v>
      </c>
      <c r="E6" s="14" t="s">
        <v>42</v>
      </c>
      <c r="F6" s="118" t="s">
        <v>174</v>
      </c>
      <c r="G6" s="14" t="s">
        <v>43</v>
      </c>
      <c r="H6" s="118" t="s">
        <v>44</v>
      </c>
      <c r="I6" s="14" t="s">
        <v>45</v>
      </c>
      <c r="J6" s="118" t="s">
        <v>46</v>
      </c>
      <c r="K6" s="14" t="s">
        <v>47</v>
      </c>
      <c r="L6" s="118" t="s">
        <v>48</v>
      </c>
      <c r="M6" s="192" t="s">
        <v>49</v>
      </c>
      <c r="N6" s="192" t="s">
        <v>50</v>
      </c>
      <c r="O6" s="192" t="s">
        <v>223</v>
      </c>
      <c r="P6" s="193" t="s">
        <v>217</v>
      </c>
      <c r="Q6" s="192" t="s">
        <v>222</v>
      </c>
      <c r="R6" s="192" t="s">
        <v>52</v>
      </c>
      <c r="S6" s="192" t="s">
        <v>4</v>
      </c>
    </row>
    <row r="7" spans="1:40" ht="15.75" x14ac:dyDescent="0.3">
      <c r="B7" s="15">
        <v>2000</v>
      </c>
      <c r="C7" s="65">
        <v>1557</v>
      </c>
      <c r="D7" s="65">
        <v>102</v>
      </c>
      <c r="E7" s="65">
        <v>12</v>
      </c>
      <c r="F7" s="65">
        <v>22</v>
      </c>
      <c r="G7" s="65">
        <v>15</v>
      </c>
      <c r="H7" s="65">
        <v>79</v>
      </c>
      <c r="I7" s="65">
        <v>3008</v>
      </c>
      <c r="J7" s="65">
        <v>1862</v>
      </c>
      <c r="K7" s="65">
        <v>5</v>
      </c>
      <c r="L7" s="65">
        <v>449</v>
      </c>
      <c r="M7" s="65">
        <v>14</v>
      </c>
      <c r="N7" s="65">
        <v>262</v>
      </c>
      <c r="O7" s="65">
        <v>218</v>
      </c>
      <c r="P7" s="65">
        <v>0</v>
      </c>
      <c r="Q7" s="65">
        <v>0</v>
      </c>
      <c r="R7" s="65">
        <v>0</v>
      </c>
      <c r="S7" s="49">
        <f t="shared" ref="S7:S12" si="0">SUM(C7:R7)</f>
        <v>7605</v>
      </c>
    </row>
    <row r="8" spans="1:40" ht="15.75" x14ac:dyDescent="0.3">
      <c r="B8" s="15">
        <v>2001</v>
      </c>
      <c r="C8" s="65">
        <v>924</v>
      </c>
      <c r="D8" s="65">
        <v>128</v>
      </c>
      <c r="E8" s="65">
        <v>8</v>
      </c>
      <c r="F8" s="65">
        <v>17</v>
      </c>
      <c r="G8" s="65">
        <v>27</v>
      </c>
      <c r="H8" s="65">
        <v>200</v>
      </c>
      <c r="I8" s="65">
        <v>2973</v>
      </c>
      <c r="J8" s="65">
        <v>1190</v>
      </c>
      <c r="K8" s="65">
        <v>9</v>
      </c>
      <c r="L8" s="65">
        <v>458</v>
      </c>
      <c r="M8" s="65">
        <v>8</v>
      </c>
      <c r="N8" s="65">
        <v>118</v>
      </c>
      <c r="O8" s="65">
        <v>169</v>
      </c>
      <c r="P8" s="65">
        <v>0</v>
      </c>
      <c r="Q8" s="65">
        <v>0</v>
      </c>
      <c r="R8" s="65">
        <v>117</v>
      </c>
      <c r="S8" s="49">
        <f t="shared" si="0"/>
        <v>6346</v>
      </c>
    </row>
    <row r="9" spans="1:40" ht="15.75" x14ac:dyDescent="0.3">
      <c r="B9" s="15">
        <v>2002</v>
      </c>
      <c r="C9" s="65">
        <v>1432</v>
      </c>
      <c r="D9" s="65">
        <v>227</v>
      </c>
      <c r="E9" s="65">
        <v>20</v>
      </c>
      <c r="F9" s="65">
        <v>58</v>
      </c>
      <c r="G9" s="65">
        <v>9</v>
      </c>
      <c r="H9" s="65">
        <v>183</v>
      </c>
      <c r="I9" s="65">
        <v>2585</v>
      </c>
      <c r="J9" s="65">
        <v>1146</v>
      </c>
      <c r="K9" s="65">
        <v>62</v>
      </c>
      <c r="L9" s="65">
        <v>545</v>
      </c>
      <c r="M9" s="65">
        <v>2</v>
      </c>
      <c r="N9" s="65">
        <v>157</v>
      </c>
      <c r="O9" s="65">
        <v>241</v>
      </c>
      <c r="P9" s="65">
        <v>0</v>
      </c>
      <c r="Q9" s="65">
        <v>0</v>
      </c>
      <c r="R9" s="65">
        <v>143</v>
      </c>
      <c r="S9" s="49">
        <f t="shared" si="0"/>
        <v>6810</v>
      </c>
    </row>
    <row r="10" spans="1:40" ht="15.75" x14ac:dyDescent="0.3">
      <c r="B10" s="15">
        <v>2003</v>
      </c>
      <c r="C10" s="65">
        <v>915</v>
      </c>
      <c r="D10" s="65">
        <v>162</v>
      </c>
      <c r="E10" s="65">
        <v>29</v>
      </c>
      <c r="F10" s="65">
        <v>26</v>
      </c>
      <c r="G10" s="65">
        <v>6</v>
      </c>
      <c r="H10" s="65">
        <v>29</v>
      </c>
      <c r="I10" s="65">
        <v>3054</v>
      </c>
      <c r="J10" s="65">
        <v>893</v>
      </c>
      <c r="K10" s="65">
        <v>230</v>
      </c>
      <c r="L10" s="65">
        <v>775</v>
      </c>
      <c r="M10" s="65">
        <v>9</v>
      </c>
      <c r="N10" s="65">
        <v>101</v>
      </c>
      <c r="O10" s="65">
        <v>449</v>
      </c>
      <c r="P10" s="65">
        <v>0</v>
      </c>
      <c r="Q10" s="65">
        <v>0</v>
      </c>
      <c r="R10" s="65">
        <v>146</v>
      </c>
      <c r="S10" s="49">
        <f t="shared" si="0"/>
        <v>6824</v>
      </c>
    </row>
    <row r="11" spans="1:40" ht="17.25" customHeight="1" x14ac:dyDescent="0.3">
      <c r="B11" s="15">
        <v>2004</v>
      </c>
      <c r="C11" s="65">
        <v>441</v>
      </c>
      <c r="D11" s="65">
        <v>109</v>
      </c>
      <c r="E11" s="65">
        <v>0</v>
      </c>
      <c r="F11" s="65">
        <v>21</v>
      </c>
      <c r="G11" s="65">
        <v>7</v>
      </c>
      <c r="H11" s="65">
        <v>29</v>
      </c>
      <c r="I11" s="65">
        <v>1579</v>
      </c>
      <c r="J11" s="65">
        <v>368</v>
      </c>
      <c r="K11" s="65">
        <v>5</v>
      </c>
      <c r="L11" s="65">
        <v>539</v>
      </c>
      <c r="M11" s="65">
        <v>32</v>
      </c>
      <c r="N11" s="65">
        <v>129</v>
      </c>
      <c r="O11" s="65">
        <v>126</v>
      </c>
      <c r="P11" s="65">
        <v>0</v>
      </c>
      <c r="Q11" s="65">
        <v>0</v>
      </c>
      <c r="R11" s="65">
        <v>42</v>
      </c>
      <c r="S11" s="49">
        <f t="shared" si="0"/>
        <v>3427</v>
      </c>
    </row>
    <row r="12" spans="1:40" ht="15.75" x14ac:dyDescent="0.3">
      <c r="B12" s="15">
        <v>2005</v>
      </c>
      <c r="C12" s="73">
        <v>1087</v>
      </c>
      <c r="D12" s="73">
        <v>244</v>
      </c>
      <c r="E12" s="73">
        <v>8</v>
      </c>
      <c r="F12" s="73">
        <v>65</v>
      </c>
      <c r="G12" s="73">
        <v>27</v>
      </c>
      <c r="H12" s="73">
        <v>88</v>
      </c>
      <c r="I12" s="73">
        <v>3094</v>
      </c>
      <c r="J12" s="73">
        <v>419</v>
      </c>
      <c r="K12" s="73">
        <v>60</v>
      </c>
      <c r="L12" s="73">
        <v>493</v>
      </c>
      <c r="M12" s="73">
        <v>122</v>
      </c>
      <c r="N12" s="73">
        <v>259</v>
      </c>
      <c r="O12" s="73">
        <v>295</v>
      </c>
      <c r="P12" s="73">
        <v>0</v>
      </c>
      <c r="Q12" s="73">
        <v>0</v>
      </c>
      <c r="R12" s="65">
        <v>162</v>
      </c>
      <c r="S12" s="49">
        <f t="shared" si="0"/>
        <v>6423</v>
      </c>
    </row>
    <row r="13" spans="1:40" ht="15.75" x14ac:dyDescent="0.3">
      <c r="B13" s="15">
        <v>2006</v>
      </c>
      <c r="C13" s="73">
        <v>440</v>
      </c>
      <c r="D13" s="73">
        <v>344</v>
      </c>
      <c r="E13" s="73">
        <v>13</v>
      </c>
      <c r="F13" s="73">
        <v>39</v>
      </c>
      <c r="G13" s="73">
        <v>19</v>
      </c>
      <c r="H13" s="73">
        <v>197</v>
      </c>
      <c r="I13" s="73">
        <v>1595</v>
      </c>
      <c r="J13" s="73">
        <v>375</v>
      </c>
      <c r="K13" s="73">
        <v>21</v>
      </c>
      <c r="L13" s="73">
        <v>402</v>
      </c>
      <c r="M13" s="73">
        <v>148</v>
      </c>
      <c r="N13" s="73">
        <v>198</v>
      </c>
      <c r="O13" s="73">
        <v>333</v>
      </c>
      <c r="P13" s="73">
        <v>0</v>
      </c>
      <c r="Q13" s="73">
        <v>0</v>
      </c>
      <c r="R13" s="65">
        <v>166</v>
      </c>
      <c r="S13" s="49">
        <f t="shared" ref="S13:S18" si="1">SUM(C13:R13)</f>
        <v>4290</v>
      </c>
    </row>
    <row r="14" spans="1:40" ht="15.75" x14ac:dyDescent="0.3">
      <c r="B14" s="15">
        <v>2007</v>
      </c>
      <c r="C14" s="65">
        <v>764</v>
      </c>
      <c r="D14" s="65">
        <v>398</v>
      </c>
      <c r="E14" s="65">
        <v>20</v>
      </c>
      <c r="F14" s="65">
        <v>99</v>
      </c>
      <c r="G14" s="65">
        <v>23</v>
      </c>
      <c r="H14" s="65">
        <v>97</v>
      </c>
      <c r="I14" s="65">
        <v>3728</v>
      </c>
      <c r="J14" s="65">
        <v>495</v>
      </c>
      <c r="K14" s="65">
        <v>10</v>
      </c>
      <c r="L14" s="65">
        <v>386</v>
      </c>
      <c r="M14" s="65">
        <v>180</v>
      </c>
      <c r="N14" s="65">
        <v>315</v>
      </c>
      <c r="O14" s="65">
        <v>494</v>
      </c>
      <c r="P14" s="65">
        <v>0</v>
      </c>
      <c r="Q14" s="65">
        <v>0</v>
      </c>
      <c r="R14" s="65">
        <v>631</v>
      </c>
      <c r="S14" s="49">
        <f t="shared" si="1"/>
        <v>7640</v>
      </c>
    </row>
    <row r="15" spans="1:40" ht="15.75" x14ac:dyDescent="0.3">
      <c r="B15" s="186">
        <v>2008</v>
      </c>
      <c r="C15" s="183">
        <v>510</v>
      </c>
      <c r="D15" s="183">
        <v>697</v>
      </c>
      <c r="E15" s="183">
        <v>16</v>
      </c>
      <c r="F15" s="183">
        <v>136</v>
      </c>
      <c r="G15" s="183">
        <v>23</v>
      </c>
      <c r="H15" s="183">
        <v>184</v>
      </c>
      <c r="I15" s="183">
        <v>4820</v>
      </c>
      <c r="J15" s="183">
        <v>178</v>
      </c>
      <c r="K15" s="183">
        <v>23</v>
      </c>
      <c r="L15" s="183">
        <v>71</v>
      </c>
      <c r="M15" s="183">
        <v>79</v>
      </c>
      <c r="N15" s="183">
        <v>646</v>
      </c>
      <c r="O15" s="183">
        <v>868</v>
      </c>
      <c r="P15" s="183">
        <v>0</v>
      </c>
      <c r="Q15" s="183">
        <v>0</v>
      </c>
      <c r="R15" s="183">
        <v>79</v>
      </c>
      <c r="S15" s="259">
        <f t="shared" si="1"/>
        <v>8330</v>
      </c>
    </row>
    <row r="16" spans="1:40" ht="15.75" x14ac:dyDescent="0.3">
      <c r="B16" s="187">
        <v>2009</v>
      </c>
      <c r="C16" s="184">
        <v>667</v>
      </c>
      <c r="D16" s="184">
        <v>627</v>
      </c>
      <c r="E16" s="184">
        <v>18</v>
      </c>
      <c r="F16" s="184">
        <v>175</v>
      </c>
      <c r="G16" s="184">
        <v>75</v>
      </c>
      <c r="H16" s="184">
        <v>324</v>
      </c>
      <c r="I16" s="184">
        <v>3920</v>
      </c>
      <c r="J16" s="184">
        <v>102</v>
      </c>
      <c r="K16" s="184">
        <v>29</v>
      </c>
      <c r="L16" s="184">
        <v>179</v>
      </c>
      <c r="M16" s="184">
        <v>85</v>
      </c>
      <c r="N16" s="184">
        <v>451</v>
      </c>
      <c r="O16" s="184">
        <v>815</v>
      </c>
      <c r="P16" s="184">
        <v>0</v>
      </c>
      <c r="Q16" s="184">
        <v>0</v>
      </c>
      <c r="R16" s="184">
        <v>134</v>
      </c>
      <c r="S16" s="260">
        <f t="shared" si="1"/>
        <v>7601</v>
      </c>
    </row>
    <row r="17" spans="2:19" ht="15.75" x14ac:dyDescent="0.3">
      <c r="B17" s="187">
        <v>2010</v>
      </c>
      <c r="C17" s="77">
        <v>670</v>
      </c>
      <c r="D17" s="185">
        <v>608</v>
      </c>
      <c r="E17" s="77">
        <v>20</v>
      </c>
      <c r="F17" s="77">
        <v>147</v>
      </c>
      <c r="G17" s="77">
        <v>41</v>
      </c>
      <c r="H17" s="77">
        <v>426</v>
      </c>
      <c r="I17" s="77">
        <v>3427</v>
      </c>
      <c r="J17" s="77">
        <v>241</v>
      </c>
      <c r="K17" s="77">
        <v>38</v>
      </c>
      <c r="L17" s="77">
        <v>197</v>
      </c>
      <c r="M17" s="77">
        <v>108</v>
      </c>
      <c r="N17" s="77">
        <v>299</v>
      </c>
      <c r="O17" s="77">
        <v>752</v>
      </c>
      <c r="P17" s="77">
        <v>0</v>
      </c>
      <c r="Q17" s="77">
        <v>0</v>
      </c>
      <c r="R17" s="77">
        <v>144</v>
      </c>
      <c r="S17" s="60">
        <f t="shared" si="1"/>
        <v>7118</v>
      </c>
    </row>
    <row r="18" spans="2:19" ht="15.75" x14ac:dyDescent="0.3">
      <c r="B18" s="141">
        <v>2011</v>
      </c>
      <c r="C18" s="77">
        <v>1136</v>
      </c>
      <c r="D18" s="77">
        <v>924</v>
      </c>
      <c r="E18" s="77">
        <v>43</v>
      </c>
      <c r="F18" s="77">
        <v>217</v>
      </c>
      <c r="G18" s="77">
        <v>64</v>
      </c>
      <c r="H18" s="77">
        <v>476</v>
      </c>
      <c r="I18" s="77">
        <v>3552</v>
      </c>
      <c r="J18" s="77">
        <v>250</v>
      </c>
      <c r="K18" s="77">
        <v>53</v>
      </c>
      <c r="L18" s="77">
        <v>137</v>
      </c>
      <c r="M18" s="77">
        <v>119</v>
      </c>
      <c r="N18" s="77">
        <v>104</v>
      </c>
      <c r="O18" s="77">
        <v>724</v>
      </c>
      <c r="P18" s="77">
        <v>0</v>
      </c>
      <c r="Q18" s="77">
        <v>0</v>
      </c>
      <c r="R18" s="77">
        <v>150</v>
      </c>
      <c r="S18" s="60">
        <f t="shared" si="1"/>
        <v>7949</v>
      </c>
    </row>
    <row r="19" spans="2:19" ht="15.75" x14ac:dyDescent="0.3">
      <c r="B19" s="141">
        <v>2012</v>
      </c>
      <c r="C19" s="77">
        <v>984</v>
      </c>
      <c r="D19" s="77">
        <v>956</v>
      </c>
      <c r="E19" s="77">
        <v>26</v>
      </c>
      <c r="F19" s="77">
        <v>312</v>
      </c>
      <c r="G19" s="77">
        <v>303</v>
      </c>
      <c r="H19" s="77">
        <v>526</v>
      </c>
      <c r="I19" s="77">
        <v>4108</v>
      </c>
      <c r="J19" s="77">
        <v>157</v>
      </c>
      <c r="K19" s="77">
        <v>41</v>
      </c>
      <c r="L19" s="77">
        <v>147</v>
      </c>
      <c r="M19" s="77">
        <v>87</v>
      </c>
      <c r="N19" s="77">
        <v>348</v>
      </c>
      <c r="O19" s="77">
        <v>1096</v>
      </c>
      <c r="P19" s="77">
        <v>0</v>
      </c>
      <c r="Q19" s="77">
        <v>0</v>
      </c>
      <c r="R19" s="77">
        <v>122</v>
      </c>
      <c r="S19" s="60">
        <f>SUM(C19:R19)</f>
        <v>9213</v>
      </c>
    </row>
    <row r="20" spans="2:19" ht="16.5" thickBot="1" x14ac:dyDescent="0.35">
      <c r="B20" s="171">
        <v>2013</v>
      </c>
      <c r="C20" s="142">
        <v>1100</v>
      </c>
      <c r="D20" s="142">
        <v>943</v>
      </c>
      <c r="E20" s="142">
        <v>943</v>
      </c>
      <c r="F20" s="142">
        <v>1184</v>
      </c>
      <c r="G20" s="142">
        <v>269</v>
      </c>
      <c r="H20" s="142">
        <v>126</v>
      </c>
      <c r="I20" s="142">
        <v>2319</v>
      </c>
      <c r="J20" s="142">
        <v>131</v>
      </c>
      <c r="K20" s="142">
        <v>95</v>
      </c>
      <c r="L20" s="142">
        <v>209</v>
      </c>
      <c r="M20" s="142">
        <v>186</v>
      </c>
      <c r="N20" s="142">
        <v>256</v>
      </c>
      <c r="O20" s="142">
        <v>87</v>
      </c>
      <c r="P20" s="142">
        <v>95</v>
      </c>
      <c r="Q20" s="142">
        <v>0</v>
      </c>
      <c r="R20" s="142">
        <v>484</v>
      </c>
      <c r="S20" s="60">
        <f>SUM(C20:R20)</f>
        <v>8427</v>
      </c>
    </row>
    <row r="23" spans="2:19" x14ac:dyDescent="0.25">
      <c r="C23" s="33"/>
    </row>
    <row r="37" ht="16.5" customHeight="1" x14ac:dyDescent="0.25"/>
  </sheetData>
  <mergeCells count="2">
    <mergeCell ref="B2:L2"/>
    <mergeCell ref="B3:L3"/>
  </mergeCells>
  <pageMargins left="0.7" right="0.7" top="0.75" bottom="0.75" header="0.3" footer="0.3"/>
  <pageSetup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8"/>
  <sheetViews>
    <sheetView workbookViewId="0">
      <selection activeCell="B2" sqref="B2:P19"/>
    </sheetView>
  </sheetViews>
  <sheetFormatPr defaultRowHeight="15" x14ac:dyDescent="0.25"/>
  <cols>
    <col min="2" max="2" width="9.42578125" customWidth="1"/>
    <col min="3" max="3" width="6.7109375" customWidth="1"/>
    <col min="4" max="5" width="7" customWidth="1"/>
    <col min="6" max="6" width="6" customWidth="1"/>
    <col min="7" max="7" width="6.7109375" customWidth="1"/>
    <col min="8" max="8" width="8.5703125" customWidth="1"/>
    <col min="9" max="9" width="6.7109375" customWidth="1"/>
    <col min="10" max="10" width="7.5703125" customWidth="1"/>
    <col min="11" max="11" width="7.85546875" customWidth="1"/>
    <col min="12" max="12" width="6.85546875" customWidth="1"/>
    <col min="13" max="13" width="7.140625" customWidth="1"/>
    <col min="14" max="14" width="4.5703125" customWidth="1"/>
    <col min="15" max="15" width="4.7109375" customWidth="1"/>
  </cols>
  <sheetData>
    <row r="2" spans="1:15" x14ac:dyDescent="0.25">
      <c r="A2" t="s">
        <v>165</v>
      </c>
      <c r="B2" s="273" t="s">
        <v>166</v>
      </c>
      <c r="C2" s="274"/>
      <c r="D2" s="274"/>
      <c r="E2" s="274"/>
      <c r="F2" s="274"/>
      <c r="G2" s="274"/>
      <c r="H2" s="274"/>
      <c r="I2" s="275"/>
    </row>
    <row r="3" spans="1:15" ht="16.5" x14ac:dyDescent="0.35">
      <c r="B3" s="34"/>
      <c r="C3" s="34"/>
      <c r="D3" s="34"/>
      <c r="L3" s="34"/>
      <c r="M3" s="34"/>
      <c r="N3" s="34"/>
    </row>
    <row r="4" spans="1:15" ht="16.5" x14ac:dyDescent="0.35">
      <c r="B4" s="35"/>
      <c r="C4" s="3" t="s">
        <v>53</v>
      </c>
      <c r="D4" s="3" t="s">
        <v>54</v>
      </c>
      <c r="E4" s="3" t="s">
        <v>55</v>
      </c>
      <c r="F4" s="3" t="s">
        <v>56</v>
      </c>
      <c r="G4" s="3"/>
      <c r="H4" s="3" t="s">
        <v>57</v>
      </c>
      <c r="I4" s="3" t="s">
        <v>58</v>
      </c>
      <c r="J4" s="3" t="s">
        <v>59</v>
      </c>
      <c r="K4" s="3" t="s">
        <v>60</v>
      </c>
      <c r="L4" s="3" t="s">
        <v>61</v>
      </c>
      <c r="M4" s="8" t="s">
        <v>62</v>
      </c>
      <c r="N4" s="8"/>
      <c r="O4" s="9"/>
    </row>
    <row r="5" spans="1:15" ht="15.75" x14ac:dyDescent="0.3">
      <c r="B5" s="37" t="s">
        <v>24</v>
      </c>
      <c r="C5" s="3" t="s">
        <v>63</v>
      </c>
      <c r="D5" s="3" t="s">
        <v>63</v>
      </c>
      <c r="E5" s="3" t="s">
        <v>63</v>
      </c>
      <c r="F5" s="3" t="s">
        <v>64</v>
      </c>
      <c r="G5" s="3" t="s">
        <v>65</v>
      </c>
      <c r="H5" s="3" t="s">
        <v>66</v>
      </c>
      <c r="I5" s="3" t="s">
        <v>67</v>
      </c>
      <c r="J5" s="3" t="s">
        <v>68</v>
      </c>
      <c r="K5" s="3" t="s">
        <v>69</v>
      </c>
      <c r="L5" s="3" t="s">
        <v>70</v>
      </c>
      <c r="M5" s="3" t="s">
        <v>71</v>
      </c>
      <c r="N5" s="3" t="s">
        <v>72</v>
      </c>
      <c r="O5" s="3" t="s">
        <v>4</v>
      </c>
    </row>
    <row r="6" spans="1:15" ht="15.75" x14ac:dyDescent="0.3">
      <c r="B6" s="64" t="s">
        <v>27</v>
      </c>
      <c r="C6" s="65">
        <v>37</v>
      </c>
      <c r="D6" s="65">
        <v>5</v>
      </c>
      <c r="E6" s="65">
        <v>26</v>
      </c>
      <c r="F6" s="65">
        <v>170</v>
      </c>
      <c r="G6" s="65">
        <v>20</v>
      </c>
      <c r="H6" s="65">
        <v>98</v>
      </c>
      <c r="I6" s="65">
        <v>62</v>
      </c>
      <c r="J6" s="65">
        <v>229</v>
      </c>
      <c r="K6" s="65">
        <v>53</v>
      </c>
      <c r="L6" s="65">
        <v>223</v>
      </c>
      <c r="M6" s="65">
        <v>11</v>
      </c>
      <c r="N6" s="65">
        <v>0</v>
      </c>
      <c r="O6" s="41">
        <f t="shared" ref="O6:O17" si="0">SUM(C6:N6)</f>
        <v>934</v>
      </c>
    </row>
    <row r="7" spans="1:15" ht="15.75" x14ac:dyDescent="0.3">
      <c r="B7" s="64" t="s">
        <v>73</v>
      </c>
      <c r="C7" s="65">
        <v>17</v>
      </c>
      <c r="D7" s="65">
        <v>10</v>
      </c>
      <c r="E7" s="65">
        <v>38</v>
      </c>
      <c r="F7" s="65">
        <v>166</v>
      </c>
      <c r="G7" s="65">
        <v>19</v>
      </c>
      <c r="H7" s="65">
        <v>91</v>
      </c>
      <c r="I7" s="65">
        <v>53</v>
      </c>
      <c r="J7" s="65">
        <v>188</v>
      </c>
      <c r="K7" s="65">
        <v>67</v>
      </c>
      <c r="L7" s="65">
        <v>236</v>
      </c>
      <c r="M7" s="65">
        <v>3</v>
      </c>
      <c r="N7" s="65">
        <v>0</v>
      </c>
      <c r="O7" s="41">
        <f t="shared" si="0"/>
        <v>888</v>
      </c>
    </row>
    <row r="8" spans="1:15" ht="15.75" x14ac:dyDescent="0.3">
      <c r="B8" s="64" t="s">
        <v>29</v>
      </c>
      <c r="C8" s="65">
        <v>18</v>
      </c>
      <c r="D8" s="65">
        <v>6</v>
      </c>
      <c r="E8" s="65">
        <v>29</v>
      </c>
      <c r="F8" s="65">
        <v>109</v>
      </c>
      <c r="G8" s="65">
        <v>17</v>
      </c>
      <c r="H8" s="65">
        <v>81</v>
      </c>
      <c r="I8" s="65">
        <v>80</v>
      </c>
      <c r="J8" s="65">
        <v>293</v>
      </c>
      <c r="K8" s="65">
        <v>42</v>
      </c>
      <c r="L8" s="65">
        <v>35</v>
      </c>
      <c r="M8" s="65">
        <v>9</v>
      </c>
      <c r="N8" s="65">
        <v>0</v>
      </c>
      <c r="O8" s="41">
        <f t="shared" si="0"/>
        <v>719</v>
      </c>
    </row>
    <row r="9" spans="1:15" ht="15.75" x14ac:dyDescent="0.3">
      <c r="B9" s="64" t="s">
        <v>30</v>
      </c>
      <c r="C9" s="65">
        <v>28</v>
      </c>
      <c r="D9" s="65">
        <v>6</v>
      </c>
      <c r="E9" s="65">
        <v>23</v>
      </c>
      <c r="F9" s="65">
        <v>140</v>
      </c>
      <c r="G9" s="65">
        <v>5</v>
      </c>
      <c r="H9" s="65">
        <v>101</v>
      </c>
      <c r="I9" s="65">
        <v>96</v>
      </c>
      <c r="J9" s="65">
        <v>241</v>
      </c>
      <c r="K9" s="65">
        <v>47</v>
      </c>
      <c r="L9" s="65">
        <v>20</v>
      </c>
      <c r="M9" s="65">
        <v>12</v>
      </c>
      <c r="N9" s="65">
        <v>0</v>
      </c>
      <c r="O9" s="41">
        <f t="shared" si="0"/>
        <v>719</v>
      </c>
    </row>
    <row r="10" spans="1:15" ht="15.75" x14ac:dyDescent="0.3">
      <c r="B10" s="64" t="s">
        <v>31</v>
      </c>
      <c r="C10" s="65">
        <v>36</v>
      </c>
      <c r="D10" s="65">
        <v>22</v>
      </c>
      <c r="E10" s="65">
        <v>53</v>
      </c>
      <c r="F10" s="65">
        <v>210</v>
      </c>
      <c r="G10" s="65">
        <v>32</v>
      </c>
      <c r="H10" s="65">
        <v>166</v>
      </c>
      <c r="I10" s="65">
        <v>97</v>
      </c>
      <c r="J10" s="65">
        <v>230</v>
      </c>
      <c r="K10" s="65">
        <v>42</v>
      </c>
      <c r="L10" s="65">
        <v>34</v>
      </c>
      <c r="M10" s="65">
        <v>3</v>
      </c>
      <c r="N10" s="65">
        <v>0</v>
      </c>
      <c r="O10" s="41">
        <f t="shared" si="0"/>
        <v>925</v>
      </c>
    </row>
    <row r="11" spans="1:15" ht="15.75" x14ac:dyDescent="0.3">
      <c r="B11" s="64" t="s">
        <v>74</v>
      </c>
      <c r="C11" s="65">
        <v>8</v>
      </c>
      <c r="D11" s="65">
        <v>5</v>
      </c>
      <c r="E11" s="65">
        <v>17</v>
      </c>
      <c r="F11" s="65">
        <v>71</v>
      </c>
      <c r="G11" s="65">
        <v>8</v>
      </c>
      <c r="H11" s="65">
        <v>78</v>
      </c>
      <c r="I11" s="65">
        <v>53</v>
      </c>
      <c r="J11" s="65">
        <v>114</v>
      </c>
      <c r="K11" s="65">
        <v>42</v>
      </c>
      <c r="L11" s="65">
        <v>4</v>
      </c>
      <c r="M11" s="65">
        <v>1</v>
      </c>
      <c r="N11" s="65">
        <v>0</v>
      </c>
      <c r="O11" s="41">
        <f t="shared" si="0"/>
        <v>401</v>
      </c>
    </row>
    <row r="12" spans="1:15" ht="15.75" x14ac:dyDescent="0.3">
      <c r="B12" s="64" t="s">
        <v>33</v>
      </c>
      <c r="C12" s="65">
        <v>7</v>
      </c>
      <c r="D12" s="65">
        <v>13</v>
      </c>
      <c r="E12" s="65">
        <v>12</v>
      </c>
      <c r="F12" s="65">
        <v>108</v>
      </c>
      <c r="G12" s="65">
        <v>11</v>
      </c>
      <c r="H12" s="65">
        <v>72</v>
      </c>
      <c r="I12" s="65">
        <v>38</v>
      </c>
      <c r="J12" s="65">
        <v>276</v>
      </c>
      <c r="K12" s="65">
        <v>7</v>
      </c>
      <c r="L12" s="65">
        <v>71</v>
      </c>
      <c r="M12" s="65">
        <v>11</v>
      </c>
      <c r="N12" s="65">
        <v>0</v>
      </c>
      <c r="O12" s="41">
        <f t="shared" si="0"/>
        <v>626</v>
      </c>
    </row>
    <row r="13" spans="1:15" ht="15.75" x14ac:dyDescent="0.3">
      <c r="B13" s="64" t="s">
        <v>34</v>
      </c>
      <c r="C13" s="65">
        <v>17</v>
      </c>
      <c r="D13" s="65">
        <v>22</v>
      </c>
      <c r="E13" s="65">
        <v>25</v>
      </c>
      <c r="F13" s="65">
        <v>163</v>
      </c>
      <c r="G13" s="65">
        <v>12</v>
      </c>
      <c r="H13" s="65">
        <v>89</v>
      </c>
      <c r="I13" s="65">
        <v>89</v>
      </c>
      <c r="J13" s="65">
        <v>257</v>
      </c>
      <c r="K13" s="65">
        <v>31</v>
      </c>
      <c r="L13" s="65">
        <v>43</v>
      </c>
      <c r="M13" s="65">
        <v>9</v>
      </c>
      <c r="N13" s="65">
        <v>0</v>
      </c>
      <c r="O13" s="41">
        <f t="shared" si="0"/>
        <v>757</v>
      </c>
    </row>
    <row r="14" spans="1:15" ht="15.75" x14ac:dyDescent="0.3">
      <c r="B14" s="64" t="s">
        <v>35</v>
      </c>
      <c r="C14" s="65">
        <v>20</v>
      </c>
      <c r="D14" s="65">
        <v>62</v>
      </c>
      <c r="E14" s="65">
        <v>38</v>
      </c>
      <c r="F14" s="65">
        <v>125</v>
      </c>
      <c r="G14" s="65">
        <v>7</v>
      </c>
      <c r="H14" s="65">
        <v>112</v>
      </c>
      <c r="I14" s="65">
        <v>64</v>
      </c>
      <c r="J14" s="65">
        <v>188</v>
      </c>
      <c r="K14" s="65">
        <v>29</v>
      </c>
      <c r="L14" s="65">
        <v>53</v>
      </c>
      <c r="M14" s="65">
        <v>6</v>
      </c>
      <c r="N14" s="65">
        <v>0</v>
      </c>
      <c r="O14" s="41">
        <f t="shared" si="0"/>
        <v>704</v>
      </c>
    </row>
    <row r="15" spans="1:15" ht="15.75" x14ac:dyDescent="0.3">
      <c r="B15" s="64" t="s">
        <v>36</v>
      </c>
      <c r="C15" s="65">
        <v>36</v>
      </c>
      <c r="D15" s="65">
        <v>9</v>
      </c>
      <c r="E15" s="65">
        <v>34</v>
      </c>
      <c r="F15" s="65">
        <v>129</v>
      </c>
      <c r="G15" s="65">
        <v>11</v>
      </c>
      <c r="H15" s="65">
        <v>142</v>
      </c>
      <c r="I15" s="65">
        <v>70</v>
      </c>
      <c r="J15" s="65">
        <v>229</v>
      </c>
      <c r="K15" s="65">
        <v>44</v>
      </c>
      <c r="L15" s="65">
        <v>30</v>
      </c>
      <c r="M15" s="65">
        <v>3</v>
      </c>
      <c r="N15" s="65">
        <v>0</v>
      </c>
      <c r="O15" s="41">
        <f t="shared" si="0"/>
        <v>737</v>
      </c>
    </row>
    <row r="16" spans="1:15" ht="15.75" x14ac:dyDescent="0.3">
      <c r="B16" s="64" t="s">
        <v>75</v>
      </c>
      <c r="C16" s="65">
        <v>21</v>
      </c>
      <c r="D16" s="65">
        <v>7</v>
      </c>
      <c r="E16" s="65">
        <v>30</v>
      </c>
      <c r="F16" s="65">
        <v>87</v>
      </c>
      <c r="G16" s="65">
        <v>16</v>
      </c>
      <c r="H16" s="65">
        <v>36</v>
      </c>
      <c r="I16" s="65">
        <v>29</v>
      </c>
      <c r="J16" s="65">
        <v>119</v>
      </c>
      <c r="K16" s="65">
        <v>5</v>
      </c>
      <c r="L16" s="65">
        <v>7</v>
      </c>
      <c r="M16" s="65">
        <v>3</v>
      </c>
      <c r="N16" s="65">
        <v>0</v>
      </c>
      <c r="O16" s="41">
        <f t="shared" si="0"/>
        <v>360</v>
      </c>
    </row>
    <row r="17" spans="2:15" ht="15.75" x14ac:dyDescent="0.3">
      <c r="B17" s="64" t="s">
        <v>38</v>
      </c>
      <c r="C17" s="65">
        <v>33</v>
      </c>
      <c r="D17" s="65">
        <v>6</v>
      </c>
      <c r="E17" s="65">
        <v>25</v>
      </c>
      <c r="F17" s="65">
        <v>183</v>
      </c>
      <c r="G17" s="65">
        <v>1</v>
      </c>
      <c r="H17" s="65">
        <v>42</v>
      </c>
      <c r="I17" s="65">
        <v>51</v>
      </c>
      <c r="J17" s="65">
        <v>296</v>
      </c>
      <c r="K17" s="65">
        <v>14</v>
      </c>
      <c r="L17" s="65">
        <v>5</v>
      </c>
      <c r="M17" s="65">
        <v>1</v>
      </c>
      <c r="N17" s="65">
        <v>0</v>
      </c>
      <c r="O17" s="41">
        <f t="shared" si="0"/>
        <v>657</v>
      </c>
    </row>
    <row r="18" spans="2:15" ht="16.5" thickBot="1" x14ac:dyDescent="0.35">
      <c r="B18" s="201" t="s">
        <v>4</v>
      </c>
      <c r="C18" s="115">
        <f>SUM(C6:C17)</f>
        <v>278</v>
      </c>
      <c r="D18" s="115">
        <f t="shared" ref="D18:O18" si="1">SUM(D6:D17)</f>
        <v>173</v>
      </c>
      <c r="E18" s="115">
        <f t="shared" si="1"/>
        <v>350</v>
      </c>
      <c r="F18" s="115">
        <f t="shared" si="1"/>
        <v>1661</v>
      </c>
      <c r="G18" s="115">
        <f t="shared" si="1"/>
        <v>159</v>
      </c>
      <c r="H18" s="115">
        <f t="shared" si="1"/>
        <v>1108</v>
      </c>
      <c r="I18" s="115">
        <f t="shared" si="1"/>
        <v>782</v>
      </c>
      <c r="J18" s="115">
        <f t="shared" si="1"/>
        <v>2660</v>
      </c>
      <c r="K18" s="115">
        <f t="shared" si="1"/>
        <v>423</v>
      </c>
      <c r="L18" s="115">
        <f t="shared" si="1"/>
        <v>761</v>
      </c>
      <c r="M18" s="115">
        <f t="shared" si="1"/>
        <v>72</v>
      </c>
      <c r="N18" s="115">
        <f t="shared" si="1"/>
        <v>0</v>
      </c>
      <c r="O18" s="115">
        <f t="shared" si="1"/>
        <v>8427</v>
      </c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M43"/>
  <sheetViews>
    <sheetView topLeftCell="N1" workbookViewId="0">
      <selection activeCell="W27" sqref="W27"/>
    </sheetView>
  </sheetViews>
  <sheetFormatPr defaultRowHeight="15" x14ac:dyDescent="0.25"/>
  <cols>
    <col min="1" max="1" width="3.28515625" customWidth="1"/>
    <col min="2" max="2" width="3.85546875" customWidth="1"/>
    <col min="3" max="3" width="4" customWidth="1"/>
    <col min="4" max="4" width="4.140625" customWidth="1"/>
    <col min="5" max="5" width="4.42578125" customWidth="1"/>
    <col min="6" max="6" width="4.140625" customWidth="1"/>
    <col min="7" max="7" width="4.28515625" customWidth="1"/>
    <col min="8" max="8" width="4.5703125" customWidth="1"/>
    <col min="9" max="9" width="5.140625" customWidth="1"/>
    <col min="10" max="10" width="4.140625" customWidth="1"/>
    <col min="11" max="13" width="4.28515625" customWidth="1"/>
    <col min="14" max="14" width="16.28515625" customWidth="1"/>
    <col min="15" max="15" width="7.42578125" customWidth="1"/>
    <col min="16" max="16" width="6.7109375" customWidth="1"/>
    <col min="17" max="17" width="7.140625" customWidth="1"/>
    <col min="18" max="18" width="6.140625" customWidth="1"/>
    <col min="19" max="19" width="7.28515625" customWidth="1"/>
    <col min="20" max="20" width="5.42578125" customWidth="1"/>
    <col min="21" max="21" width="4.140625" customWidth="1"/>
    <col min="22" max="22" width="5.42578125" customWidth="1"/>
    <col min="23" max="23" width="5.28515625" customWidth="1"/>
    <col min="24" max="24" width="7.140625" customWidth="1"/>
    <col min="25" max="25" width="6.85546875" customWidth="1"/>
    <col min="26" max="26" width="6" customWidth="1"/>
    <col min="27" max="27" width="8.5703125" customWidth="1"/>
    <col min="28" max="28" width="6" customWidth="1"/>
    <col min="29" max="29" width="8.85546875" customWidth="1"/>
    <col min="30" max="30" width="6.140625" customWidth="1"/>
    <col min="31" max="31" width="5.85546875" customWidth="1"/>
    <col min="32" max="32" width="5.42578125" customWidth="1"/>
    <col min="33" max="33" width="5.85546875" customWidth="1"/>
    <col min="34" max="34" width="5.140625" customWidth="1"/>
    <col min="35" max="35" width="6.7109375" customWidth="1"/>
    <col min="36" max="36" width="5.85546875" customWidth="1"/>
    <col min="37" max="37" width="5.5703125" customWidth="1"/>
    <col min="38" max="38" width="8.28515625" customWidth="1"/>
  </cols>
  <sheetData>
    <row r="2" spans="2:39" ht="15.75" x14ac:dyDescent="0.3">
      <c r="B2" s="138"/>
      <c r="C2" s="117"/>
      <c r="D2" s="117"/>
      <c r="E2" s="117"/>
      <c r="F2" s="117"/>
      <c r="G2" s="117"/>
      <c r="H2" s="117"/>
      <c r="I2" s="117"/>
      <c r="J2" s="117"/>
      <c r="K2" s="117"/>
      <c r="L2" s="138"/>
      <c r="M2" s="117"/>
      <c r="N2" s="298" t="s">
        <v>199</v>
      </c>
      <c r="O2" s="292"/>
      <c r="P2" s="292"/>
      <c r="Q2" s="292"/>
      <c r="R2" s="292"/>
      <c r="S2" s="292"/>
      <c r="T2" s="292"/>
      <c r="U2" s="292"/>
      <c r="V2" s="295"/>
      <c r="W2" s="295"/>
      <c r="X2" s="299"/>
      <c r="Y2" s="295"/>
      <c r="Z2" s="295"/>
      <c r="AA2" s="295"/>
      <c r="AB2" s="295"/>
      <c r="AC2" s="295"/>
      <c r="AD2" s="296"/>
      <c r="AE2" s="43"/>
      <c r="AF2" s="23"/>
      <c r="AG2" s="23"/>
      <c r="AH2" s="23"/>
      <c r="AI2" s="23"/>
      <c r="AJ2" s="23"/>
      <c r="AK2" s="23"/>
      <c r="AL2" s="23"/>
    </row>
    <row r="3" spans="2:39" ht="15.75" x14ac:dyDescent="0.3"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44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6"/>
      <c r="AE3" s="43"/>
      <c r="AF3" s="23"/>
      <c r="AG3" s="23"/>
      <c r="AH3" s="23"/>
      <c r="AI3" s="23"/>
      <c r="AJ3" s="23"/>
      <c r="AK3" s="23"/>
      <c r="AL3" s="23"/>
    </row>
    <row r="4" spans="2:39" ht="15.75" x14ac:dyDescent="0.3">
      <c r="B4" s="194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300"/>
      <c r="O4" s="295"/>
      <c r="P4" s="295"/>
      <c r="Q4" s="295"/>
      <c r="R4" s="295"/>
      <c r="S4" s="295"/>
      <c r="T4" s="295"/>
      <c r="U4" s="295" t="s">
        <v>184</v>
      </c>
      <c r="V4" s="295"/>
      <c r="W4" s="295"/>
      <c r="X4" s="295"/>
      <c r="Y4" s="295"/>
      <c r="Z4" s="295"/>
      <c r="AA4" s="295"/>
      <c r="AB4" s="295"/>
      <c r="AC4" s="295"/>
      <c r="AD4" s="296"/>
      <c r="AE4" s="43"/>
      <c r="AF4" s="23"/>
      <c r="AG4" s="23"/>
      <c r="AH4" s="23"/>
      <c r="AI4" s="23"/>
      <c r="AJ4" s="23"/>
      <c r="AK4" s="23"/>
      <c r="AL4" s="23"/>
    </row>
    <row r="5" spans="2:39" ht="15.75" x14ac:dyDescent="0.3">
      <c r="B5" s="1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37"/>
      <c r="O5" s="301"/>
      <c r="P5" s="294" t="s">
        <v>76</v>
      </c>
      <c r="Q5" s="294" t="s">
        <v>77</v>
      </c>
      <c r="R5" s="294" t="s">
        <v>77</v>
      </c>
      <c r="S5" s="302"/>
      <c r="T5" s="302"/>
      <c r="U5" s="302"/>
      <c r="V5" s="302"/>
      <c r="W5" s="302"/>
      <c r="X5" s="302"/>
      <c r="Y5" s="302"/>
      <c r="Z5" s="294" t="s">
        <v>39</v>
      </c>
      <c r="AA5" s="294" t="s">
        <v>39</v>
      </c>
      <c r="AB5" s="294"/>
      <c r="AC5" s="294" t="s">
        <v>39</v>
      </c>
      <c r="AD5" s="294" t="s">
        <v>172</v>
      </c>
      <c r="AE5" s="302"/>
      <c r="AF5" s="195"/>
      <c r="AG5" s="195"/>
      <c r="AH5" s="195"/>
      <c r="AI5" s="195"/>
      <c r="AJ5" s="195"/>
      <c r="AK5" s="195"/>
      <c r="AL5" s="195"/>
      <c r="AM5" s="195"/>
    </row>
    <row r="6" spans="2:39" x14ac:dyDescent="0.25">
      <c r="B6" s="175"/>
      <c r="C6" s="194"/>
      <c r="D6" s="196"/>
      <c r="E6" s="194"/>
      <c r="F6" s="194"/>
      <c r="G6" s="194"/>
      <c r="H6" s="196"/>
      <c r="I6" s="196"/>
      <c r="J6" s="196"/>
      <c r="K6" s="196"/>
      <c r="L6" s="196"/>
      <c r="M6" s="196"/>
      <c r="N6" s="37" t="s">
        <v>185</v>
      </c>
      <c r="O6" s="294" t="s">
        <v>40</v>
      </c>
      <c r="P6" s="294" t="s">
        <v>41</v>
      </c>
      <c r="Q6" s="294" t="s">
        <v>42</v>
      </c>
      <c r="R6" s="294" t="s">
        <v>174</v>
      </c>
      <c r="S6" s="294" t="s">
        <v>43</v>
      </c>
      <c r="T6" s="294" t="s">
        <v>44</v>
      </c>
      <c r="U6" s="294" t="s">
        <v>45</v>
      </c>
      <c r="V6" s="294" t="s">
        <v>46</v>
      </c>
      <c r="W6" s="294" t="s">
        <v>47</v>
      </c>
      <c r="X6" s="294" t="s">
        <v>48</v>
      </c>
      <c r="Y6" s="294" t="s">
        <v>49</v>
      </c>
      <c r="Z6" s="294" t="s">
        <v>50</v>
      </c>
      <c r="AA6" s="294" t="s">
        <v>215</v>
      </c>
      <c r="AB6" s="294" t="s">
        <v>217</v>
      </c>
      <c r="AC6" s="294" t="s">
        <v>218</v>
      </c>
      <c r="AD6" s="294" t="s">
        <v>52</v>
      </c>
      <c r="AE6" s="294" t="s">
        <v>4</v>
      </c>
      <c r="AF6" s="23"/>
      <c r="AG6" s="23"/>
      <c r="AH6" s="23"/>
      <c r="AI6" s="23"/>
      <c r="AJ6" s="23"/>
      <c r="AK6" s="23"/>
      <c r="AL6" s="23"/>
      <c r="AM6" s="23"/>
    </row>
    <row r="7" spans="2:39" x14ac:dyDescent="0.25">
      <c r="B7" s="175"/>
      <c r="C7" s="194"/>
      <c r="D7" s="196"/>
      <c r="E7" s="194"/>
      <c r="F7" s="194"/>
      <c r="G7" s="194"/>
      <c r="H7" s="196"/>
      <c r="I7" s="196"/>
      <c r="J7" s="196"/>
      <c r="K7" s="196"/>
      <c r="L7" s="196"/>
      <c r="M7" s="196"/>
      <c r="N7" s="37" t="s">
        <v>186</v>
      </c>
      <c r="O7" s="48">
        <v>698</v>
      </c>
      <c r="P7" s="253">
        <v>8</v>
      </c>
      <c r="Q7" s="48">
        <v>33</v>
      </c>
      <c r="R7" s="48">
        <v>1</v>
      </c>
      <c r="S7" s="48">
        <v>0</v>
      </c>
      <c r="T7" s="253">
        <v>0</v>
      </c>
      <c r="U7" s="253">
        <v>164</v>
      </c>
      <c r="V7" s="253">
        <v>3</v>
      </c>
      <c r="W7" s="253">
        <v>57</v>
      </c>
      <c r="X7" s="253">
        <v>1</v>
      </c>
      <c r="Y7" s="253">
        <v>0</v>
      </c>
      <c r="Z7" s="48">
        <v>1</v>
      </c>
      <c r="AA7" s="48">
        <v>0</v>
      </c>
      <c r="AB7" s="48">
        <v>1</v>
      </c>
      <c r="AC7" s="48">
        <v>5</v>
      </c>
      <c r="AD7" s="48">
        <v>0</v>
      </c>
      <c r="AE7" s="49">
        <f t="shared" ref="AE7:AE23" si="0">SUM(O7:AD7)</f>
        <v>972</v>
      </c>
      <c r="AF7" s="23"/>
      <c r="AG7" s="23"/>
      <c r="AH7" s="23"/>
      <c r="AI7" s="23"/>
      <c r="AJ7" s="23"/>
      <c r="AK7" s="23"/>
      <c r="AL7" s="23"/>
      <c r="AM7" s="23"/>
    </row>
    <row r="8" spans="2:39" x14ac:dyDescent="0.25">
      <c r="B8" s="175"/>
      <c r="C8" s="194"/>
      <c r="D8" s="196"/>
      <c r="E8" s="194"/>
      <c r="F8" s="194"/>
      <c r="G8" s="194"/>
      <c r="H8" s="196"/>
      <c r="I8" s="196"/>
      <c r="J8" s="196"/>
      <c r="K8" s="196"/>
      <c r="L8" s="196"/>
      <c r="M8" s="196"/>
      <c r="N8" s="37" t="s">
        <v>187</v>
      </c>
      <c r="O8" s="48">
        <v>11</v>
      </c>
      <c r="P8" s="253">
        <v>383</v>
      </c>
      <c r="Q8" s="48">
        <v>18</v>
      </c>
      <c r="R8" s="48">
        <v>0</v>
      </c>
      <c r="S8" s="48">
        <v>0</v>
      </c>
      <c r="T8" s="253">
        <v>1</v>
      </c>
      <c r="U8" s="253">
        <v>69</v>
      </c>
      <c r="V8" s="253">
        <v>0</v>
      </c>
      <c r="W8" s="253">
        <v>0</v>
      </c>
      <c r="X8" s="253">
        <v>2</v>
      </c>
      <c r="Y8" s="253">
        <v>0</v>
      </c>
      <c r="Z8" s="48">
        <v>0</v>
      </c>
      <c r="AA8" s="48">
        <v>0</v>
      </c>
      <c r="AB8" s="48">
        <v>1</v>
      </c>
      <c r="AC8" s="48">
        <v>8</v>
      </c>
      <c r="AD8" s="48">
        <v>0</v>
      </c>
      <c r="AE8" s="49">
        <f t="shared" si="0"/>
        <v>493</v>
      </c>
      <c r="AF8" s="23"/>
      <c r="AG8" s="23"/>
      <c r="AH8" s="23"/>
      <c r="AI8" s="23"/>
      <c r="AJ8" s="23"/>
      <c r="AK8" s="23"/>
      <c r="AL8" s="23"/>
      <c r="AM8" s="23"/>
    </row>
    <row r="9" spans="2:39" x14ac:dyDescent="0.25">
      <c r="B9" s="175"/>
      <c r="C9" s="194"/>
      <c r="D9" s="196"/>
      <c r="E9" s="194"/>
      <c r="F9" s="194"/>
      <c r="G9" s="194"/>
      <c r="H9" s="196"/>
      <c r="I9" s="196"/>
      <c r="J9" s="196"/>
      <c r="K9" s="196"/>
      <c r="L9" s="196"/>
      <c r="M9" s="196"/>
      <c r="N9" s="37" t="s">
        <v>188</v>
      </c>
      <c r="O9" s="48">
        <v>0</v>
      </c>
      <c r="P9" s="253">
        <v>3</v>
      </c>
      <c r="Q9" s="48">
        <v>193</v>
      </c>
      <c r="R9" s="48">
        <v>0</v>
      </c>
      <c r="S9" s="48">
        <v>0</v>
      </c>
      <c r="T9" s="253">
        <v>0</v>
      </c>
      <c r="U9" s="253">
        <v>4</v>
      </c>
      <c r="V9" s="253">
        <v>0</v>
      </c>
      <c r="W9" s="253">
        <v>0</v>
      </c>
      <c r="X9" s="253">
        <v>0</v>
      </c>
      <c r="Y9" s="253">
        <v>1</v>
      </c>
      <c r="Z9" s="48">
        <v>0</v>
      </c>
      <c r="AA9" s="48">
        <v>0</v>
      </c>
      <c r="AB9" s="48">
        <v>1</v>
      </c>
      <c r="AC9" s="48">
        <v>43</v>
      </c>
      <c r="AD9" s="48">
        <v>0</v>
      </c>
      <c r="AE9" s="49">
        <f t="shared" si="0"/>
        <v>245</v>
      </c>
      <c r="AF9" s="23"/>
      <c r="AG9" s="23"/>
      <c r="AH9" s="23"/>
      <c r="AI9" s="23"/>
      <c r="AJ9" s="23"/>
      <c r="AK9" s="23"/>
      <c r="AL9" s="23"/>
      <c r="AM9" s="23"/>
    </row>
    <row r="10" spans="2:39" x14ac:dyDescent="0.25">
      <c r="B10" s="175"/>
      <c r="C10" s="194"/>
      <c r="D10" s="196"/>
      <c r="E10" s="194"/>
      <c r="F10" s="194"/>
      <c r="G10" s="194"/>
      <c r="H10" s="196"/>
      <c r="I10" s="196"/>
      <c r="J10" s="196"/>
      <c r="K10" s="196"/>
      <c r="L10" s="196"/>
      <c r="M10" s="196"/>
      <c r="N10" s="37" t="s">
        <v>189</v>
      </c>
      <c r="O10" s="48">
        <v>4</v>
      </c>
      <c r="P10" s="253">
        <v>10</v>
      </c>
      <c r="Q10" s="48">
        <v>0</v>
      </c>
      <c r="R10" s="48">
        <v>184</v>
      </c>
      <c r="S10" s="48">
        <v>0</v>
      </c>
      <c r="T10" s="253">
        <v>0</v>
      </c>
      <c r="U10" s="253">
        <v>77</v>
      </c>
      <c r="V10" s="253">
        <v>3</v>
      </c>
      <c r="W10" s="253">
        <v>0</v>
      </c>
      <c r="X10" s="253">
        <v>12</v>
      </c>
      <c r="Y10" s="253">
        <v>0</v>
      </c>
      <c r="Z10" s="48">
        <v>2</v>
      </c>
      <c r="AA10" s="48">
        <v>0</v>
      </c>
      <c r="AB10" s="48">
        <v>0</v>
      </c>
      <c r="AC10" s="48">
        <v>1</v>
      </c>
      <c r="AD10" s="48">
        <v>0</v>
      </c>
      <c r="AE10" s="49">
        <f t="shared" si="0"/>
        <v>293</v>
      </c>
      <c r="AF10" s="23"/>
      <c r="AG10" s="23"/>
      <c r="AH10" s="23"/>
      <c r="AI10" s="23"/>
      <c r="AJ10" s="23"/>
      <c r="AK10" s="23"/>
      <c r="AL10" s="23"/>
      <c r="AM10" s="23"/>
    </row>
    <row r="11" spans="2:39" x14ac:dyDescent="0.25">
      <c r="B11" s="175"/>
      <c r="C11" s="194"/>
      <c r="D11" s="196"/>
      <c r="E11" s="194"/>
      <c r="F11" s="194"/>
      <c r="G11" s="194"/>
      <c r="H11" s="196"/>
      <c r="I11" s="196"/>
      <c r="J11" s="196"/>
      <c r="K11" s="196"/>
      <c r="L11" s="196"/>
      <c r="M11" s="196"/>
      <c r="N11" s="37" t="s">
        <v>190</v>
      </c>
      <c r="O11" s="48">
        <v>0</v>
      </c>
      <c r="P11" s="253">
        <v>0</v>
      </c>
      <c r="Q11" s="48">
        <v>1</v>
      </c>
      <c r="R11" s="48">
        <v>0</v>
      </c>
      <c r="S11" s="48">
        <v>14</v>
      </c>
      <c r="T11" s="253">
        <v>1</v>
      </c>
      <c r="U11" s="253">
        <v>23</v>
      </c>
      <c r="V11" s="253">
        <v>4</v>
      </c>
      <c r="W11" s="253">
        <v>0</v>
      </c>
      <c r="X11" s="253">
        <v>1</v>
      </c>
      <c r="Y11" s="253">
        <v>0</v>
      </c>
      <c r="Z11" s="48">
        <v>1</v>
      </c>
      <c r="AA11" s="48">
        <v>0</v>
      </c>
      <c r="AB11" s="48">
        <v>0</v>
      </c>
      <c r="AC11" s="48">
        <v>0</v>
      </c>
      <c r="AD11" s="48">
        <v>0</v>
      </c>
      <c r="AE11" s="49">
        <f t="shared" si="0"/>
        <v>45</v>
      </c>
      <c r="AF11" s="23"/>
      <c r="AG11" s="23"/>
      <c r="AH11" s="23"/>
      <c r="AI11" s="23" t="s">
        <v>227</v>
      </c>
      <c r="AJ11" s="23"/>
      <c r="AK11" s="23"/>
      <c r="AL11" s="23"/>
      <c r="AM11" s="23"/>
    </row>
    <row r="12" spans="2:39" x14ac:dyDescent="0.25">
      <c r="B12" s="175"/>
      <c r="C12" s="194"/>
      <c r="D12" s="196"/>
      <c r="E12" s="194"/>
      <c r="F12" s="194"/>
      <c r="G12" s="194"/>
      <c r="H12" s="196"/>
      <c r="I12" s="196"/>
      <c r="J12" s="196"/>
      <c r="K12" s="196"/>
      <c r="L12" s="196"/>
      <c r="M12" s="196"/>
      <c r="N12" s="37" t="s">
        <v>191</v>
      </c>
      <c r="O12" s="48">
        <v>0</v>
      </c>
      <c r="P12" s="253">
        <v>1</v>
      </c>
      <c r="Q12" s="48">
        <v>0</v>
      </c>
      <c r="R12" s="48">
        <v>0</v>
      </c>
      <c r="S12" s="48">
        <v>0</v>
      </c>
      <c r="T12" s="253">
        <v>92</v>
      </c>
      <c r="U12" s="253">
        <v>42</v>
      </c>
      <c r="V12" s="253">
        <v>1</v>
      </c>
      <c r="W12" s="253">
        <v>6</v>
      </c>
      <c r="X12" s="253">
        <v>2</v>
      </c>
      <c r="Y12" s="253">
        <v>0</v>
      </c>
      <c r="Z12" s="48">
        <v>0</v>
      </c>
      <c r="AA12" s="48">
        <v>0</v>
      </c>
      <c r="AB12" s="48">
        <v>0</v>
      </c>
      <c r="AC12" s="48">
        <v>4</v>
      </c>
      <c r="AD12" s="48">
        <v>0</v>
      </c>
      <c r="AE12" s="49">
        <f t="shared" si="0"/>
        <v>148</v>
      </c>
      <c r="AF12" s="23"/>
      <c r="AG12" s="23"/>
      <c r="AH12" s="23"/>
      <c r="AI12" s="23"/>
      <c r="AJ12" s="23"/>
      <c r="AK12" s="23"/>
      <c r="AL12" s="23"/>
      <c r="AM12" s="23"/>
    </row>
    <row r="13" spans="2:39" x14ac:dyDescent="0.25">
      <c r="B13" s="175"/>
      <c r="C13" s="194"/>
      <c r="D13" s="196"/>
      <c r="E13" s="194"/>
      <c r="F13" s="194"/>
      <c r="G13" s="194"/>
      <c r="H13" s="196"/>
      <c r="I13" s="196"/>
      <c r="J13" s="196"/>
      <c r="K13" s="196"/>
      <c r="L13" s="196"/>
      <c r="M13" s="196"/>
      <c r="N13" s="37" t="s">
        <v>192</v>
      </c>
      <c r="O13" s="48">
        <v>3</v>
      </c>
      <c r="P13" s="253">
        <v>3</v>
      </c>
      <c r="Q13" s="48">
        <v>4</v>
      </c>
      <c r="R13" s="48">
        <v>0</v>
      </c>
      <c r="S13" s="48">
        <v>0</v>
      </c>
      <c r="T13" s="253">
        <v>0</v>
      </c>
      <c r="U13" s="253">
        <v>422</v>
      </c>
      <c r="V13" s="253">
        <v>1</v>
      </c>
      <c r="W13" s="253">
        <v>0</v>
      </c>
      <c r="X13" s="253">
        <v>6</v>
      </c>
      <c r="Y13" s="253">
        <v>0</v>
      </c>
      <c r="Z13" s="48">
        <v>0</v>
      </c>
      <c r="AA13" s="48">
        <v>0</v>
      </c>
      <c r="AB13" s="48">
        <v>10</v>
      </c>
      <c r="AC13" s="48">
        <v>75</v>
      </c>
      <c r="AD13" s="48">
        <v>0</v>
      </c>
      <c r="AE13" s="49">
        <f t="shared" si="0"/>
        <v>524</v>
      </c>
      <c r="AF13" s="23"/>
      <c r="AG13" s="23"/>
      <c r="AH13" s="23"/>
      <c r="AI13" s="23"/>
      <c r="AJ13" s="23"/>
      <c r="AK13" s="23"/>
      <c r="AL13" s="23"/>
      <c r="AM13" s="23"/>
    </row>
    <row r="14" spans="2:39" x14ac:dyDescent="0.25">
      <c r="B14" s="175"/>
      <c r="C14" s="194"/>
      <c r="D14" s="196"/>
      <c r="E14" s="194"/>
      <c r="F14" s="194"/>
      <c r="G14" s="194"/>
      <c r="H14" s="196"/>
      <c r="I14" s="196"/>
      <c r="J14" s="196"/>
      <c r="K14" s="196"/>
      <c r="L14" s="196"/>
      <c r="M14" s="196"/>
      <c r="N14" s="37" t="s">
        <v>193</v>
      </c>
      <c r="O14" s="48">
        <v>0</v>
      </c>
      <c r="P14" s="253">
        <v>0</v>
      </c>
      <c r="Q14" s="48">
        <v>1</v>
      </c>
      <c r="R14" s="48">
        <v>0</v>
      </c>
      <c r="S14" s="48">
        <v>0</v>
      </c>
      <c r="T14" s="253">
        <v>0</v>
      </c>
      <c r="U14" s="253">
        <v>0</v>
      </c>
      <c r="V14" s="253">
        <v>35</v>
      </c>
      <c r="W14" s="253">
        <v>0</v>
      </c>
      <c r="X14" s="253">
        <v>2</v>
      </c>
      <c r="Y14" s="253">
        <v>0</v>
      </c>
      <c r="Z14" s="48">
        <v>0</v>
      </c>
      <c r="AA14" s="48">
        <v>0</v>
      </c>
      <c r="AB14" s="48">
        <v>0</v>
      </c>
      <c r="AC14" s="48">
        <v>6</v>
      </c>
      <c r="AD14" s="48">
        <v>0</v>
      </c>
      <c r="AE14" s="49">
        <f t="shared" si="0"/>
        <v>44</v>
      </c>
      <c r="AF14" s="23"/>
      <c r="AG14" s="23"/>
      <c r="AH14" s="23"/>
      <c r="AI14" s="23"/>
      <c r="AJ14" s="23"/>
      <c r="AK14" s="23"/>
      <c r="AL14" s="23"/>
      <c r="AM14" s="23"/>
    </row>
    <row r="15" spans="2:39" x14ac:dyDescent="0.25">
      <c r="B15" s="175"/>
      <c r="C15" s="194"/>
      <c r="D15" s="196"/>
      <c r="E15" s="194"/>
      <c r="F15" s="194"/>
      <c r="G15" s="194"/>
      <c r="H15" s="196"/>
      <c r="I15" s="196"/>
      <c r="J15" s="196"/>
      <c r="K15" s="196"/>
      <c r="L15" s="196"/>
      <c r="M15" s="196"/>
      <c r="N15" s="37" t="s">
        <v>194</v>
      </c>
      <c r="O15" s="48">
        <v>2</v>
      </c>
      <c r="P15" s="253">
        <v>1</v>
      </c>
      <c r="Q15" s="48">
        <v>10</v>
      </c>
      <c r="R15" s="48">
        <v>0</v>
      </c>
      <c r="S15" s="48">
        <v>0</v>
      </c>
      <c r="T15" s="253">
        <v>0</v>
      </c>
      <c r="U15" s="253">
        <v>7</v>
      </c>
      <c r="V15" s="253">
        <v>2</v>
      </c>
      <c r="W15" s="253">
        <v>0</v>
      </c>
      <c r="X15" s="253">
        <v>2</v>
      </c>
      <c r="Y15" s="253">
        <v>0</v>
      </c>
      <c r="Z15" s="48">
        <v>0</v>
      </c>
      <c r="AA15" s="48">
        <v>0</v>
      </c>
      <c r="AB15" s="48">
        <v>0</v>
      </c>
      <c r="AC15" s="48">
        <v>3</v>
      </c>
      <c r="AD15" s="48">
        <v>0</v>
      </c>
      <c r="AE15" s="49">
        <f t="shared" si="0"/>
        <v>27</v>
      </c>
      <c r="AF15" s="23"/>
      <c r="AG15" s="23"/>
      <c r="AH15" s="23"/>
      <c r="AI15" s="23"/>
      <c r="AJ15" s="23"/>
      <c r="AK15" s="23"/>
      <c r="AL15" s="23"/>
      <c r="AM15" s="23"/>
    </row>
    <row r="16" spans="2:39" x14ac:dyDescent="0.25">
      <c r="B16" s="175"/>
      <c r="C16" s="194"/>
      <c r="D16" s="196"/>
      <c r="E16" s="194"/>
      <c r="F16" s="194"/>
      <c r="G16" s="194"/>
      <c r="H16" s="196"/>
      <c r="I16" s="196"/>
      <c r="J16" s="196"/>
      <c r="K16" s="196"/>
      <c r="L16" s="196"/>
      <c r="M16" s="196"/>
      <c r="N16" s="37" t="s">
        <v>195</v>
      </c>
      <c r="O16" s="48">
        <v>0</v>
      </c>
      <c r="P16" s="253">
        <v>1</v>
      </c>
      <c r="Q16" s="48">
        <v>1</v>
      </c>
      <c r="R16" s="48">
        <v>0</v>
      </c>
      <c r="S16" s="48">
        <v>0</v>
      </c>
      <c r="T16" s="253">
        <v>0</v>
      </c>
      <c r="U16" s="253">
        <v>3</v>
      </c>
      <c r="V16" s="253">
        <v>0</v>
      </c>
      <c r="W16" s="253">
        <v>32</v>
      </c>
      <c r="X16" s="253">
        <v>23</v>
      </c>
      <c r="Y16" s="253">
        <v>0</v>
      </c>
      <c r="Z16" s="48">
        <v>0</v>
      </c>
      <c r="AA16" s="48">
        <v>0</v>
      </c>
      <c r="AB16" s="48">
        <v>0</v>
      </c>
      <c r="AC16" s="48">
        <v>3</v>
      </c>
      <c r="AD16" s="48">
        <v>0</v>
      </c>
      <c r="AE16" s="49">
        <f t="shared" si="0"/>
        <v>63</v>
      </c>
      <c r="AF16" s="23"/>
      <c r="AG16" s="23"/>
      <c r="AH16" s="23"/>
      <c r="AI16" s="23"/>
      <c r="AJ16" s="23"/>
      <c r="AK16" s="23"/>
      <c r="AL16" s="23"/>
      <c r="AM16" s="23"/>
    </row>
    <row r="17" spans="2:39" x14ac:dyDescent="0.25">
      <c r="B17" s="175"/>
      <c r="C17" s="194"/>
      <c r="D17" s="196"/>
      <c r="E17" s="194"/>
      <c r="F17" s="194"/>
      <c r="G17" s="194"/>
      <c r="H17" s="196"/>
      <c r="I17" s="196"/>
      <c r="J17" s="196"/>
      <c r="K17" s="196"/>
      <c r="L17" s="196"/>
      <c r="M17" s="196"/>
      <c r="N17" s="37" t="s">
        <v>196</v>
      </c>
      <c r="O17" s="48">
        <v>0</v>
      </c>
      <c r="P17" s="253">
        <v>2</v>
      </c>
      <c r="Q17" s="48">
        <v>11</v>
      </c>
      <c r="R17" s="48">
        <v>0</v>
      </c>
      <c r="S17" s="48">
        <v>0</v>
      </c>
      <c r="T17" s="253">
        <v>6</v>
      </c>
      <c r="U17" s="253">
        <v>5</v>
      </c>
      <c r="V17" s="253">
        <v>0</v>
      </c>
      <c r="W17" s="253">
        <v>0</v>
      </c>
      <c r="X17" s="253">
        <v>0</v>
      </c>
      <c r="Y17" s="253">
        <v>77</v>
      </c>
      <c r="Z17" s="48">
        <v>1</v>
      </c>
      <c r="AA17" s="48">
        <v>0</v>
      </c>
      <c r="AB17" s="48">
        <v>0</v>
      </c>
      <c r="AC17" s="48">
        <v>1</v>
      </c>
      <c r="AD17" s="48">
        <v>0</v>
      </c>
      <c r="AE17" s="49">
        <f t="shared" si="0"/>
        <v>103</v>
      </c>
      <c r="AF17" s="23"/>
      <c r="AG17" s="23"/>
      <c r="AH17" s="23"/>
      <c r="AI17" s="23"/>
      <c r="AJ17" s="23"/>
      <c r="AK17" s="23"/>
      <c r="AL17" s="23"/>
      <c r="AM17" s="23"/>
    </row>
    <row r="18" spans="2:39" x14ac:dyDescent="0.25">
      <c r="B18" s="175"/>
      <c r="C18" s="194"/>
      <c r="D18" s="196"/>
      <c r="E18" s="194"/>
      <c r="F18" s="194"/>
      <c r="G18" s="194"/>
      <c r="H18" s="196"/>
      <c r="I18" s="196"/>
      <c r="J18" s="196"/>
      <c r="K18" s="196"/>
      <c r="L18" s="196"/>
      <c r="M18" s="196"/>
      <c r="N18" s="37" t="s">
        <v>197</v>
      </c>
      <c r="O18" s="48">
        <v>2</v>
      </c>
      <c r="P18" s="253">
        <v>0</v>
      </c>
      <c r="Q18" s="48">
        <v>0</v>
      </c>
      <c r="R18" s="48">
        <v>1</v>
      </c>
      <c r="S18" s="48">
        <v>1</v>
      </c>
      <c r="T18" s="253">
        <v>0</v>
      </c>
      <c r="U18" s="253">
        <v>22</v>
      </c>
      <c r="V18" s="253">
        <v>0</v>
      </c>
      <c r="W18" s="253">
        <v>0</v>
      </c>
      <c r="X18" s="253">
        <v>0</v>
      </c>
      <c r="Y18" s="253">
        <v>0</v>
      </c>
      <c r="Z18" s="48">
        <v>70</v>
      </c>
      <c r="AA18" s="48">
        <v>1</v>
      </c>
      <c r="AB18" s="48">
        <v>0</v>
      </c>
      <c r="AC18" s="48">
        <v>0</v>
      </c>
      <c r="AD18" s="48">
        <v>0</v>
      </c>
      <c r="AE18" s="49">
        <f t="shared" si="0"/>
        <v>97</v>
      </c>
      <c r="AF18" s="23"/>
      <c r="AG18" s="23"/>
      <c r="AH18" s="23"/>
      <c r="AI18" s="23"/>
      <c r="AJ18" s="23"/>
      <c r="AK18" s="23"/>
      <c r="AL18" s="23"/>
      <c r="AM18" s="23"/>
    </row>
    <row r="19" spans="2:39" x14ac:dyDescent="0.25">
      <c r="B19" s="175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37" t="s">
        <v>216</v>
      </c>
      <c r="O19" s="48">
        <v>0</v>
      </c>
      <c r="P19" s="253">
        <v>2</v>
      </c>
      <c r="Q19" s="48">
        <v>0</v>
      </c>
      <c r="R19" s="48">
        <v>0</v>
      </c>
      <c r="S19" s="48">
        <v>0</v>
      </c>
      <c r="T19" s="253">
        <v>0</v>
      </c>
      <c r="U19" s="253">
        <v>4</v>
      </c>
      <c r="V19" s="253">
        <v>0</v>
      </c>
      <c r="W19" s="253">
        <v>0</v>
      </c>
      <c r="X19" s="253">
        <v>0</v>
      </c>
      <c r="Y19" s="253">
        <v>0</v>
      </c>
      <c r="Z19" s="48">
        <v>0</v>
      </c>
      <c r="AA19" s="48">
        <v>55</v>
      </c>
      <c r="AB19" s="48">
        <v>0</v>
      </c>
      <c r="AC19" s="48">
        <v>3</v>
      </c>
      <c r="AD19" s="48">
        <v>0</v>
      </c>
      <c r="AE19" s="49">
        <f t="shared" si="0"/>
        <v>64</v>
      </c>
      <c r="AF19" s="23"/>
      <c r="AG19" s="23"/>
      <c r="AH19" s="23"/>
      <c r="AI19" s="23"/>
      <c r="AJ19" s="23"/>
      <c r="AK19" s="23"/>
      <c r="AL19" s="23"/>
      <c r="AM19" s="23"/>
    </row>
    <row r="20" spans="2:39" x14ac:dyDescent="0.25">
      <c r="B20" s="80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37" t="s">
        <v>78</v>
      </c>
      <c r="O20" s="48">
        <v>1</v>
      </c>
      <c r="P20" s="48">
        <v>1</v>
      </c>
      <c r="Q20" s="48">
        <v>1</v>
      </c>
      <c r="R20" s="48">
        <v>0</v>
      </c>
      <c r="S20" s="48">
        <v>0</v>
      </c>
      <c r="T20" s="48">
        <v>0</v>
      </c>
      <c r="U20" s="48">
        <v>10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34</v>
      </c>
      <c r="AC20" s="48">
        <v>1</v>
      </c>
      <c r="AD20" s="48">
        <v>0</v>
      </c>
      <c r="AE20" s="49">
        <f t="shared" si="0"/>
        <v>48</v>
      </c>
      <c r="AF20" s="23"/>
      <c r="AG20" s="23"/>
      <c r="AH20" s="23"/>
      <c r="AI20" s="23"/>
      <c r="AJ20" s="23"/>
      <c r="AK20" s="23"/>
      <c r="AL20" s="23"/>
      <c r="AM20" s="23"/>
    </row>
    <row r="21" spans="2:39" x14ac:dyDescent="0.25">
      <c r="B21" s="198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37" t="s">
        <v>210</v>
      </c>
      <c r="O21" s="48">
        <v>5</v>
      </c>
      <c r="P21" s="48">
        <v>8</v>
      </c>
      <c r="Q21" s="48">
        <v>46</v>
      </c>
      <c r="R21" s="48">
        <v>1</v>
      </c>
      <c r="S21" s="48">
        <v>0</v>
      </c>
      <c r="T21" s="48">
        <v>4</v>
      </c>
      <c r="U21" s="48">
        <v>75</v>
      </c>
      <c r="V21" s="48">
        <v>6</v>
      </c>
      <c r="W21" s="48">
        <v>3</v>
      </c>
      <c r="X21" s="48">
        <v>3</v>
      </c>
      <c r="Y21" s="48">
        <v>1</v>
      </c>
      <c r="Z21" s="48">
        <v>0</v>
      </c>
      <c r="AA21" s="48">
        <v>3</v>
      </c>
      <c r="AB21" s="48">
        <v>1</v>
      </c>
      <c r="AC21" s="48">
        <v>44</v>
      </c>
      <c r="AD21" s="48">
        <v>0</v>
      </c>
      <c r="AE21" s="49">
        <f t="shared" si="0"/>
        <v>200</v>
      </c>
      <c r="AF21" s="23"/>
      <c r="AG21" s="23"/>
      <c r="AH21" s="23"/>
      <c r="AI21" s="23"/>
      <c r="AJ21" s="23"/>
      <c r="AK21" s="23"/>
      <c r="AL21" s="23"/>
      <c r="AM21" s="23"/>
    </row>
    <row r="22" spans="2:39" x14ac:dyDescent="0.25">
      <c r="B22" s="19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37" t="s">
        <v>4</v>
      </c>
      <c r="O22" s="49">
        <f t="shared" ref="O22:AD22" si="1">SUM(O7:O21)</f>
        <v>726</v>
      </c>
      <c r="P22" s="49">
        <f t="shared" si="1"/>
        <v>423</v>
      </c>
      <c r="Q22" s="49">
        <f t="shared" si="1"/>
        <v>319</v>
      </c>
      <c r="R22" s="49">
        <f t="shared" si="1"/>
        <v>187</v>
      </c>
      <c r="S22" s="49">
        <f t="shared" si="1"/>
        <v>15</v>
      </c>
      <c r="T22" s="49">
        <f t="shared" si="1"/>
        <v>104</v>
      </c>
      <c r="U22" s="49">
        <f t="shared" si="1"/>
        <v>927</v>
      </c>
      <c r="V22" s="49">
        <f t="shared" si="1"/>
        <v>55</v>
      </c>
      <c r="W22" s="49">
        <f t="shared" si="1"/>
        <v>98</v>
      </c>
      <c r="X22" s="49">
        <f t="shared" si="1"/>
        <v>54</v>
      </c>
      <c r="Y22" s="49">
        <f t="shared" si="1"/>
        <v>79</v>
      </c>
      <c r="Z22" s="49">
        <f t="shared" si="1"/>
        <v>75</v>
      </c>
      <c r="AA22" s="49">
        <f t="shared" si="1"/>
        <v>59</v>
      </c>
      <c r="AB22" s="49">
        <f t="shared" si="1"/>
        <v>48</v>
      </c>
      <c r="AC22" s="49">
        <f t="shared" si="1"/>
        <v>197</v>
      </c>
      <c r="AD22" s="49">
        <f t="shared" si="1"/>
        <v>0</v>
      </c>
      <c r="AE22" s="49">
        <f t="shared" si="0"/>
        <v>3366</v>
      </c>
      <c r="AF22" s="23"/>
      <c r="AG22" s="23"/>
      <c r="AH22" s="23"/>
      <c r="AI22" s="23"/>
      <c r="AJ22" s="23"/>
      <c r="AK22" s="23"/>
      <c r="AL22" s="23"/>
      <c r="AM22" s="23"/>
    </row>
    <row r="23" spans="2:39" x14ac:dyDescent="0.25">
      <c r="B23" s="19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303" t="s">
        <v>198</v>
      </c>
      <c r="O23" s="50">
        <v>379</v>
      </c>
      <c r="P23" s="50">
        <v>528</v>
      </c>
      <c r="Q23" s="50">
        <v>911</v>
      </c>
      <c r="R23" s="50">
        <v>83</v>
      </c>
      <c r="S23" s="50">
        <v>111</v>
      </c>
      <c r="T23" s="50">
        <v>230</v>
      </c>
      <c r="U23" s="50">
        <v>1477</v>
      </c>
      <c r="V23" s="50">
        <v>82</v>
      </c>
      <c r="W23" s="50">
        <v>57</v>
      </c>
      <c r="X23" s="50">
        <v>158</v>
      </c>
      <c r="Y23" s="50">
        <v>108</v>
      </c>
      <c r="Z23" s="50">
        <v>181</v>
      </c>
      <c r="AA23" s="50">
        <v>31</v>
      </c>
      <c r="AB23" s="50">
        <v>59</v>
      </c>
      <c r="AC23" s="50">
        <v>514</v>
      </c>
      <c r="AD23" s="50">
        <v>0</v>
      </c>
      <c r="AE23" s="257">
        <f t="shared" si="0"/>
        <v>4909</v>
      </c>
      <c r="AF23" s="23"/>
      <c r="AG23" s="23"/>
      <c r="AH23" s="23"/>
      <c r="AI23" s="23"/>
      <c r="AJ23" s="23"/>
      <c r="AK23" s="23"/>
      <c r="AL23" s="23"/>
    </row>
    <row r="24" spans="2:39" x14ac:dyDescent="0.25">
      <c r="B24" s="198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23"/>
      <c r="AG24" s="23"/>
      <c r="AH24" s="23"/>
      <c r="AI24" s="23"/>
      <c r="AJ24" s="23"/>
      <c r="AK24" s="23"/>
      <c r="AL24" s="23"/>
    </row>
    <row r="25" spans="2:39" x14ac:dyDescent="0.25">
      <c r="B25" s="198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</row>
    <row r="26" spans="2:39" x14ac:dyDescent="0.25">
      <c r="B26" s="198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</row>
    <row r="27" spans="2:39" x14ac:dyDescent="0.25">
      <c r="B27" s="198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</row>
    <row r="28" spans="2:39" x14ac:dyDescent="0.25">
      <c r="B28" s="198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</row>
    <row r="29" spans="2:39" x14ac:dyDescent="0.25">
      <c r="B29" s="198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</row>
    <row r="30" spans="2:39" x14ac:dyDescent="0.25">
      <c r="B30" s="198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</row>
    <row r="31" spans="2:39" x14ac:dyDescent="0.25">
      <c r="B31" s="198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</row>
    <row r="32" spans="2:39" x14ac:dyDescent="0.25">
      <c r="B32" s="198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</row>
    <row r="33" spans="2:38" x14ac:dyDescent="0.25">
      <c r="B33" s="198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</row>
    <row r="34" spans="2:38" x14ac:dyDescent="0.25">
      <c r="B34" s="198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</row>
    <row r="35" spans="2:38" x14ac:dyDescent="0.25">
      <c r="B35" s="198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</row>
    <row r="36" spans="2:38" x14ac:dyDescent="0.25">
      <c r="B36" s="198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</row>
    <row r="37" spans="2:38" x14ac:dyDescent="0.25">
      <c r="B37" s="198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</row>
    <row r="38" spans="2:38" x14ac:dyDescent="0.25">
      <c r="B38" s="198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</row>
    <row r="39" spans="2:38" x14ac:dyDescent="0.25">
      <c r="B39" s="198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</row>
    <row r="40" spans="2:38" x14ac:dyDescent="0.25">
      <c r="B40" s="198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</row>
    <row r="41" spans="2:38" x14ac:dyDescent="0.25">
      <c r="B41" s="198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</row>
    <row r="42" spans="2:38" x14ac:dyDescent="0.25"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2:38" x14ac:dyDescent="0.25"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</row>
  </sheetData>
  <pageMargins left="0.7" right="0.7" top="0.75" bottom="0.75" header="0.3" footer="0.3"/>
  <pageSetup scale="67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3"/>
  <sheetViews>
    <sheetView workbookViewId="0">
      <selection sqref="A1:M24"/>
    </sheetView>
  </sheetViews>
  <sheetFormatPr defaultRowHeight="15" x14ac:dyDescent="0.25"/>
  <cols>
    <col min="1" max="1" width="19.7109375" customWidth="1"/>
    <col min="2" max="3" width="7" customWidth="1"/>
    <col min="4" max="4" width="7.140625" customWidth="1"/>
    <col min="5" max="5" width="6.42578125" customWidth="1"/>
    <col min="6" max="6" width="6.85546875" customWidth="1"/>
    <col min="7" max="7" width="8" customWidth="1"/>
    <col min="8" max="8" width="6.42578125" customWidth="1"/>
    <col min="9" max="9" width="8.28515625" customWidth="1"/>
    <col min="10" max="10" width="7.140625" customWidth="1"/>
    <col min="11" max="11" width="7.28515625" customWidth="1"/>
    <col min="12" max="12" width="8" customWidth="1"/>
    <col min="13" max="13" width="5.85546875" customWidth="1"/>
    <col min="14" max="14" width="5" customWidth="1"/>
  </cols>
  <sheetData>
    <row r="2" spans="1:14" x14ac:dyDescent="0.25">
      <c r="A2" s="313" t="s">
        <v>205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07"/>
      <c r="N2" s="199"/>
    </row>
    <row r="3" spans="1:14" ht="15.75" x14ac:dyDescent="0.3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107"/>
      <c r="N3" s="199"/>
    </row>
    <row r="4" spans="1:14" ht="15.75" x14ac:dyDescent="0.3">
      <c r="A4" s="304"/>
      <c r="B4" s="304"/>
      <c r="C4" s="304"/>
      <c r="D4" s="304"/>
      <c r="E4" s="304"/>
      <c r="F4" s="304"/>
      <c r="G4" s="304"/>
      <c r="H4" s="304"/>
      <c r="I4" s="305"/>
      <c r="J4" s="304"/>
      <c r="K4" s="304"/>
      <c r="L4" s="304"/>
      <c r="M4" s="306"/>
      <c r="N4" s="199"/>
    </row>
    <row r="5" spans="1:14" ht="15.75" x14ac:dyDescent="0.3">
      <c r="A5" s="37" t="s">
        <v>185</v>
      </c>
      <c r="B5" s="3" t="s">
        <v>53</v>
      </c>
      <c r="C5" s="3" t="s">
        <v>54</v>
      </c>
      <c r="D5" s="3" t="s">
        <v>55</v>
      </c>
      <c r="E5" s="3" t="s">
        <v>56</v>
      </c>
      <c r="F5" s="3"/>
      <c r="G5" s="3" t="s">
        <v>57</v>
      </c>
      <c r="H5" s="3" t="s">
        <v>58</v>
      </c>
      <c r="I5" s="3" t="s">
        <v>59</v>
      </c>
      <c r="J5" s="3" t="s">
        <v>60</v>
      </c>
      <c r="K5" s="3" t="s">
        <v>61</v>
      </c>
      <c r="L5" s="8" t="s">
        <v>62</v>
      </c>
      <c r="M5" s="8" t="s">
        <v>4</v>
      </c>
      <c r="N5" s="197"/>
    </row>
    <row r="6" spans="1:14" ht="15.75" x14ac:dyDescent="0.3">
      <c r="A6" s="37"/>
      <c r="B6" s="3" t="s">
        <v>63</v>
      </c>
      <c r="C6" s="3" t="s">
        <v>63</v>
      </c>
      <c r="D6" s="3" t="s">
        <v>63</v>
      </c>
      <c r="E6" s="3" t="s">
        <v>64</v>
      </c>
      <c r="F6" s="3" t="s">
        <v>65</v>
      </c>
      <c r="G6" s="3" t="s">
        <v>228</v>
      </c>
      <c r="H6" s="3" t="s">
        <v>67</v>
      </c>
      <c r="I6" s="3" t="s">
        <v>68</v>
      </c>
      <c r="J6" s="3" t="s">
        <v>69</v>
      </c>
      <c r="K6" s="3" t="s">
        <v>70</v>
      </c>
      <c r="L6" s="3" t="s">
        <v>204</v>
      </c>
      <c r="M6" s="3"/>
      <c r="N6" s="117"/>
    </row>
    <row r="7" spans="1:14" ht="15.75" x14ac:dyDescent="0.3">
      <c r="A7" s="37" t="s">
        <v>40</v>
      </c>
      <c r="B7" s="216">
        <v>17</v>
      </c>
      <c r="C7" s="216">
        <v>0</v>
      </c>
      <c r="D7" s="250">
        <v>61</v>
      </c>
      <c r="E7" s="250">
        <v>71</v>
      </c>
      <c r="F7" s="251">
        <v>10</v>
      </c>
      <c r="G7" s="251">
        <v>25</v>
      </c>
      <c r="H7" s="251">
        <v>1</v>
      </c>
      <c r="I7" s="251">
        <v>684</v>
      </c>
      <c r="J7" s="251">
        <v>9</v>
      </c>
      <c r="K7" s="251">
        <v>34</v>
      </c>
      <c r="L7" s="216">
        <v>2</v>
      </c>
      <c r="M7" s="294">
        <f>SUM(B7:L7)</f>
        <v>914</v>
      </c>
      <c r="N7" s="197"/>
    </row>
    <row r="8" spans="1:14" ht="15.75" x14ac:dyDescent="0.3">
      <c r="A8" s="37" t="s">
        <v>79</v>
      </c>
      <c r="B8" s="216">
        <v>7</v>
      </c>
      <c r="C8" s="216">
        <v>1</v>
      </c>
      <c r="D8" s="250">
        <v>39</v>
      </c>
      <c r="E8" s="250">
        <v>47</v>
      </c>
      <c r="F8" s="251">
        <v>5</v>
      </c>
      <c r="G8" s="251">
        <v>5</v>
      </c>
      <c r="H8" s="251">
        <v>0</v>
      </c>
      <c r="I8" s="251">
        <v>374</v>
      </c>
      <c r="J8" s="251">
        <v>5</v>
      </c>
      <c r="K8" s="251">
        <v>2</v>
      </c>
      <c r="L8" s="216">
        <v>1</v>
      </c>
      <c r="M8" s="294">
        <f t="shared" ref="M8:M21" si="0">SUM(B8:L8)</f>
        <v>486</v>
      </c>
      <c r="N8" s="197"/>
    </row>
    <row r="9" spans="1:14" ht="15.75" x14ac:dyDescent="0.3">
      <c r="A9" s="37" t="s">
        <v>200</v>
      </c>
      <c r="B9" s="216">
        <v>2</v>
      </c>
      <c r="C9" s="216">
        <v>0</v>
      </c>
      <c r="D9" s="250">
        <v>14</v>
      </c>
      <c r="E9" s="250">
        <v>3</v>
      </c>
      <c r="F9" s="251">
        <v>2</v>
      </c>
      <c r="G9" s="251">
        <v>1</v>
      </c>
      <c r="H9" s="251">
        <v>0</v>
      </c>
      <c r="I9" s="251">
        <v>171</v>
      </c>
      <c r="J9" s="251">
        <v>3</v>
      </c>
      <c r="K9" s="251">
        <v>5</v>
      </c>
      <c r="L9" s="216">
        <v>0</v>
      </c>
      <c r="M9" s="294">
        <f t="shared" si="0"/>
        <v>201</v>
      </c>
      <c r="N9" s="197"/>
    </row>
    <row r="10" spans="1:14" ht="15.75" x14ac:dyDescent="0.3">
      <c r="A10" s="37" t="s">
        <v>201</v>
      </c>
      <c r="B10" s="216">
        <v>12</v>
      </c>
      <c r="C10" s="216">
        <v>10</v>
      </c>
      <c r="D10" s="250">
        <v>21</v>
      </c>
      <c r="E10" s="250">
        <v>34</v>
      </c>
      <c r="F10" s="251">
        <v>20</v>
      </c>
      <c r="G10" s="251">
        <v>7</v>
      </c>
      <c r="H10" s="251">
        <v>0</v>
      </c>
      <c r="I10" s="251">
        <v>174</v>
      </c>
      <c r="J10" s="251">
        <v>7</v>
      </c>
      <c r="K10" s="251">
        <v>2</v>
      </c>
      <c r="L10" s="216">
        <v>7</v>
      </c>
      <c r="M10" s="294">
        <f t="shared" si="0"/>
        <v>294</v>
      </c>
      <c r="N10" s="197"/>
    </row>
    <row r="11" spans="1:14" ht="15.75" x14ac:dyDescent="0.3">
      <c r="A11" s="37" t="s">
        <v>202</v>
      </c>
      <c r="B11" s="216">
        <v>1</v>
      </c>
      <c r="C11" s="216">
        <v>0</v>
      </c>
      <c r="D11" s="250">
        <v>5</v>
      </c>
      <c r="E11" s="250">
        <v>12</v>
      </c>
      <c r="F11" s="251">
        <v>5</v>
      </c>
      <c r="G11" s="251">
        <v>3</v>
      </c>
      <c r="H11" s="251">
        <v>1</v>
      </c>
      <c r="I11" s="251">
        <v>24</v>
      </c>
      <c r="J11" s="251">
        <v>1</v>
      </c>
      <c r="K11" s="251">
        <v>1</v>
      </c>
      <c r="L11" s="216">
        <v>0</v>
      </c>
      <c r="M11" s="294">
        <f t="shared" si="0"/>
        <v>53</v>
      </c>
      <c r="N11" s="197"/>
    </row>
    <row r="12" spans="1:14" ht="15.75" x14ac:dyDescent="0.3">
      <c r="A12" s="37" t="s">
        <v>191</v>
      </c>
      <c r="B12" s="216">
        <v>4</v>
      </c>
      <c r="C12" s="216">
        <v>0</v>
      </c>
      <c r="D12" s="250">
        <v>18</v>
      </c>
      <c r="E12" s="250">
        <v>16</v>
      </c>
      <c r="F12" s="251">
        <v>6</v>
      </c>
      <c r="G12" s="251">
        <v>1</v>
      </c>
      <c r="H12" s="251">
        <v>1</v>
      </c>
      <c r="I12" s="251">
        <v>92</v>
      </c>
      <c r="J12" s="251">
        <v>0</v>
      </c>
      <c r="K12" s="251">
        <v>0</v>
      </c>
      <c r="L12" s="216">
        <v>0</v>
      </c>
      <c r="M12" s="294">
        <f t="shared" si="0"/>
        <v>138</v>
      </c>
      <c r="N12" s="197"/>
    </row>
    <row r="13" spans="1:14" ht="15.75" x14ac:dyDescent="0.3">
      <c r="A13" s="37" t="s">
        <v>192</v>
      </c>
      <c r="B13" s="216">
        <v>1</v>
      </c>
      <c r="C13" s="216">
        <v>1</v>
      </c>
      <c r="D13" s="250">
        <v>11</v>
      </c>
      <c r="E13" s="250">
        <v>14</v>
      </c>
      <c r="F13" s="251">
        <v>1</v>
      </c>
      <c r="G13" s="251">
        <v>8</v>
      </c>
      <c r="H13" s="251">
        <v>0</v>
      </c>
      <c r="I13" s="251">
        <v>397</v>
      </c>
      <c r="J13" s="251">
        <v>3</v>
      </c>
      <c r="K13" s="251">
        <v>4</v>
      </c>
      <c r="L13" s="294">
        <v>0</v>
      </c>
      <c r="M13" s="294">
        <f t="shared" si="0"/>
        <v>440</v>
      </c>
      <c r="N13" s="197"/>
    </row>
    <row r="14" spans="1:14" ht="15.75" x14ac:dyDescent="0.3">
      <c r="A14" s="37" t="s">
        <v>193</v>
      </c>
      <c r="B14" s="216">
        <v>0</v>
      </c>
      <c r="C14" s="216">
        <v>0</v>
      </c>
      <c r="D14" s="250">
        <v>1</v>
      </c>
      <c r="E14" s="250">
        <v>1</v>
      </c>
      <c r="F14" s="251">
        <v>2</v>
      </c>
      <c r="G14" s="251">
        <v>0</v>
      </c>
      <c r="H14" s="251">
        <v>0</v>
      </c>
      <c r="I14" s="251">
        <v>34</v>
      </c>
      <c r="J14" s="251">
        <v>0</v>
      </c>
      <c r="K14" s="251">
        <v>0</v>
      </c>
      <c r="L14" s="294">
        <v>0</v>
      </c>
      <c r="M14" s="294">
        <f t="shared" si="0"/>
        <v>38</v>
      </c>
      <c r="N14" s="197"/>
    </row>
    <row r="15" spans="1:14" ht="15.75" x14ac:dyDescent="0.3">
      <c r="A15" s="37" t="s">
        <v>194</v>
      </c>
      <c r="B15" s="216">
        <v>4</v>
      </c>
      <c r="C15" s="216">
        <v>1</v>
      </c>
      <c r="D15" s="250">
        <v>2</v>
      </c>
      <c r="E15" s="250">
        <v>7</v>
      </c>
      <c r="F15" s="251">
        <v>2</v>
      </c>
      <c r="G15" s="251">
        <v>2</v>
      </c>
      <c r="H15" s="251">
        <v>0</v>
      </c>
      <c r="I15" s="251">
        <v>32</v>
      </c>
      <c r="J15" s="251">
        <v>3</v>
      </c>
      <c r="K15" s="251">
        <v>3</v>
      </c>
      <c r="L15" s="294">
        <v>0</v>
      </c>
      <c r="M15" s="294">
        <f t="shared" si="0"/>
        <v>56</v>
      </c>
      <c r="N15" s="197"/>
    </row>
    <row r="16" spans="1:14" ht="15.75" x14ac:dyDescent="0.3">
      <c r="A16" s="37" t="s">
        <v>195</v>
      </c>
      <c r="B16" s="216">
        <v>0</v>
      </c>
      <c r="C16" s="216">
        <v>0</v>
      </c>
      <c r="D16" s="250">
        <v>1</v>
      </c>
      <c r="E16" s="250">
        <v>2</v>
      </c>
      <c r="F16" s="251">
        <v>1</v>
      </c>
      <c r="G16" s="251">
        <v>1</v>
      </c>
      <c r="H16" s="251">
        <v>0</v>
      </c>
      <c r="I16" s="251">
        <v>23</v>
      </c>
      <c r="J16" s="251">
        <v>0</v>
      </c>
      <c r="K16" s="251">
        <v>0</v>
      </c>
      <c r="L16" s="294">
        <v>0</v>
      </c>
      <c r="M16" s="294">
        <f t="shared" si="0"/>
        <v>28</v>
      </c>
      <c r="N16" s="197"/>
    </row>
    <row r="17" spans="1:14" ht="15.75" x14ac:dyDescent="0.3">
      <c r="A17" s="37" t="s">
        <v>196</v>
      </c>
      <c r="B17" s="216">
        <v>1</v>
      </c>
      <c r="C17" s="216">
        <v>1</v>
      </c>
      <c r="D17" s="250">
        <v>5</v>
      </c>
      <c r="E17" s="250">
        <v>7</v>
      </c>
      <c r="F17" s="251">
        <v>3</v>
      </c>
      <c r="G17" s="251">
        <v>4</v>
      </c>
      <c r="H17" s="251">
        <v>0</v>
      </c>
      <c r="I17" s="251">
        <v>78</v>
      </c>
      <c r="J17" s="251">
        <v>4</v>
      </c>
      <c r="K17" s="251">
        <v>0</v>
      </c>
      <c r="L17" s="294">
        <v>0</v>
      </c>
      <c r="M17" s="294">
        <f t="shared" si="0"/>
        <v>103</v>
      </c>
      <c r="N17" s="197"/>
    </row>
    <row r="18" spans="1:14" ht="15.75" x14ac:dyDescent="0.3">
      <c r="A18" s="37" t="s">
        <v>203</v>
      </c>
      <c r="B18" s="216">
        <v>2</v>
      </c>
      <c r="C18" s="216">
        <v>2</v>
      </c>
      <c r="D18" s="250">
        <v>5</v>
      </c>
      <c r="E18" s="250">
        <v>7</v>
      </c>
      <c r="F18" s="251">
        <v>2</v>
      </c>
      <c r="G18" s="251">
        <v>3</v>
      </c>
      <c r="H18" s="251">
        <v>2</v>
      </c>
      <c r="I18" s="251">
        <v>71</v>
      </c>
      <c r="J18" s="251">
        <v>0</v>
      </c>
      <c r="K18" s="251">
        <v>0</v>
      </c>
      <c r="L18" s="294">
        <v>3</v>
      </c>
      <c r="M18" s="294">
        <f t="shared" si="0"/>
        <v>97</v>
      </c>
      <c r="N18" s="197"/>
    </row>
    <row r="19" spans="1:14" ht="15.75" x14ac:dyDescent="0.3">
      <c r="A19" s="37" t="s">
        <v>216</v>
      </c>
      <c r="B19" s="216">
        <v>2</v>
      </c>
      <c r="C19" s="216">
        <v>0</v>
      </c>
      <c r="D19" s="250">
        <v>1</v>
      </c>
      <c r="E19" s="250">
        <v>2</v>
      </c>
      <c r="F19" s="251">
        <v>0</v>
      </c>
      <c r="G19" s="251">
        <v>1</v>
      </c>
      <c r="H19" s="251">
        <v>0</v>
      </c>
      <c r="I19" s="251">
        <v>56</v>
      </c>
      <c r="J19" s="251">
        <v>0</v>
      </c>
      <c r="K19" s="251">
        <v>0</v>
      </c>
      <c r="L19" s="294">
        <v>0</v>
      </c>
      <c r="M19" s="294">
        <f t="shared" si="0"/>
        <v>62</v>
      </c>
      <c r="N19" s="197"/>
    </row>
    <row r="20" spans="1:14" ht="15.75" x14ac:dyDescent="0.3">
      <c r="A20" s="37" t="s">
        <v>78</v>
      </c>
      <c r="B20" s="216">
        <v>0</v>
      </c>
      <c r="C20" s="216">
        <v>0</v>
      </c>
      <c r="D20" s="216">
        <v>2</v>
      </c>
      <c r="E20" s="216">
        <v>9</v>
      </c>
      <c r="F20" s="216">
        <v>0</v>
      </c>
      <c r="G20" s="216">
        <v>1</v>
      </c>
      <c r="H20" s="216">
        <v>0</v>
      </c>
      <c r="I20" s="216">
        <v>35</v>
      </c>
      <c r="J20" s="216">
        <v>0</v>
      </c>
      <c r="K20" s="216">
        <v>0</v>
      </c>
      <c r="L20" s="294">
        <v>1</v>
      </c>
      <c r="M20" s="294">
        <f t="shared" si="0"/>
        <v>48</v>
      </c>
      <c r="N20" s="197"/>
    </row>
    <row r="21" spans="1:14" ht="15.75" x14ac:dyDescent="0.3">
      <c r="A21" s="37" t="s">
        <v>219</v>
      </c>
      <c r="B21" s="216">
        <v>11</v>
      </c>
      <c r="C21" s="216">
        <v>3</v>
      </c>
      <c r="D21" s="216">
        <v>48</v>
      </c>
      <c r="E21" s="216">
        <v>86</v>
      </c>
      <c r="F21" s="216">
        <v>8</v>
      </c>
      <c r="G21" s="216">
        <v>16</v>
      </c>
      <c r="H21" s="216">
        <v>1</v>
      </c>
      <c r="I21" s="216">
        <v>411</v>
      </c>
      <c r="J21" s="216">
        <v>3</v>
      </c>
      <c r="K21" s="216">
        <v>1</v>
      </c>
      <c r="L21" s="294">
        <v>0</v>
      </c>
      <c r="M21" s="294">
        <f t="shared" si="0"/>
        <v>588</v>
      </c>
      <c r="N21" s="197"/>
    </row>
    <row r="22" spans="1:14" ht="15.75" x14ac:dyDescent="0.3">
      <c r="A22" s="37" t="s">
        <v>198</v>
      </c>
      <c r="B22" s="293">
        <v>214</v>
      </c>
      <c r="C22" s="293">
        <v>151</v>
      </c>
      <c r="D22" s="293">
        <v>113</v>
      </c>
      <c r="E22" s="293">
        <v>1367</v>
      </c>
      <c r="F22" s="293">
        <v>92</v>
      </c>
      <c r="G22" s="293">
        <v>1030</v>
      </c>
      <c r="H22" s="293">
        <v>776</v>
      </c>
      <c r="I22" s="293">
        <v>14</v>
      </c>
      <c r="J22" s="293">
        <v>385</v>
      </c>
      <c r="K22" s="293">
        <v>709</v>
      </c>
      <c r="L22" s="293">
        <v>58</v>
      </c>
      <c r="M22" s="293">
        <f>SUM(B22:L22)</f>
        <v>4909</v>
      </c>
      <c r="N22" s="200"/>
    </row>
    <row r="23" spans="1:14" ht="15.75" x14ac:dyDescent="0.3">
      <c r="A23" s="37"/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94"/>
      <c r="M23" s="252"/>
      <c r="N23" s="200"/>
    </row>
    <row r="24" spans="1:14" x14ac:dyDescent="0.25">
      <c r="A24" s="37" t="s">
        <v>4</v>
      </c>
      <c r="B24" s="293">
        <f>B7+B8+B9+B10+B11+B12+B13+B14+B15+B16+B17+B18+B19+B20+B21++B22</f>
        <v>278</v>
      </c>
      <c r="C24" s="293">
        <f t="shared" ref="C24:M24" si="1">C7+C8+C9+C10+C11+C12+C13+C14+C15+C16+C17+C18+C19+C20+C21++C22</f>
        <v>170</v>
      </c>
      <c r="D24" s="293">
        <f t="shared" si="1"/>
        <v>347</v>
      </c>
      <c r="E24" s="293">
        <f t="shared" si="1"/>
        <v>1685</v>
      </c>
      <c r="F24" s="293">
        <f t="shared" si="1"/>
        <v>159</v>
      </c>
      <c r="G24" s="293">
        <f t="shared" si="1"/>
        <v>1108</v>
      </c>
      <c r="H24" s="293">
        <f t="shared" si="1"/>
        <v>782</v>
      </c>
      <c r="I24" s="293">
        <f t="shared" si="1"/>
        <v>2670</v>
      </c>
      <c r="J24" s="293">
        <f t="shared" si="1"/>
        <v>423</v>
      </c>
      <c r="K24" s="293">
        <f t="shared" si="1"/>
        <v>761</v>
      </c>
      <c r="L24" s="293">
        <f t="shared" si="1"/>
        <v>72</v>
      </c>
      <c r="M24" s="293">
        <f t="shared" si="1"/>
        <v>8455</v>
      </c>
      <c r="N24" s="23"/>
    </row>
    <row r="25" spans="1:14" x14ac:dyDescent="0.25">
      <c r="B25" s="198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B26" s="198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4" x14ac:dyDescent="0.25">
      <c r="B27" s="198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B28" s="198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4" x14ac:dyDescent="0.25">
      <c r="B29" s="198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B30" s="198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4" x14ac:dyDescent="0.25">
      <c r="B31" s="198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x14ac:dyDescent="0.25">
      <c r="B32" s="198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2:14" x14ac:dyDescent="0.25">
      <c r="B33" s="198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2:14" x14ac:dyDescent="0.25">
      <c r="B34" s="198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2:14" x14ac:dyDescent="0.25">
      <c r="B35" s="198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2:14" x14ac:dyDescent="0.25">
      <c r="B36" s="198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2:14" x14ac:dyDescent="0.25">
      <c r="B37" s="198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2:14" x14ac:dyDescent="0.25">
      <c r="B38" s="198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2:14" x14ac:dyDescent="0.25">
      <c r="B39" s="198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2:14" x14ac:dyDescent="0.25">
      <c r="B40" s="198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2:14" x14ac:dyDescent="0.25">
      <c r="B41" s="198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2:14" x14ac:dyDescent="0.25">
      <c r="B42" s="198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2:14" x14ac:dyDescent="0.2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</sheetData>
  <mergeCells count="1">
    <mergeCell ref="A2:L2"/>
  </mergeCells>
  <pageMargins left="0.7" right="0.7" top="0.75" bottom="0.75" header="0.3" footer="0.3"/>
  <pageSetup scale="8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43"/>
  <sheetViews>
    <sheetView workbookViewId="0">
      <selection activeCell="B2" sqref="B2:N22"/>
    </sheetView>
  </sheetViews>
  <sheetFormatPr defaultRowHeight="15" x14ac:dyDescent="0.25"/>
  <cols>
    <col min="2" max="2" width="15.28515625" customWidth="1"/>
    <col min="3" max="4" width="8" customWidth="1"/>
    <col min="5" max="5" width="7.5703125" customWidth="1"/>
    <col min="6" max="6" width="6.28515625" customWidth="1"/>
    <col min="7" max="7" width="7.5703125" customWidth="1"/>
    <col min="8" max="8" width="8.85546875" customWidth="1"/>
    <col min="9" max="9" width="7.42578125" customWidth="1"/>
    <col min="10" max="10" width="8.5703125" customWidth="1"/>
    <col min="11" max="11" width="7.85546875" customWidth="1"/>
    <col min="12" max="12" width="7.28515625" customWidth="1"/>
    <col min="13" max="13" width="8.5703125" customWidth="1"/>
    <col min="14" max="14" width="5.5703125" customWidth="1"/>
  </cols>
  <sheetData>
    <row r="2" spans="2:14" x14ac:dyDescent="0.25">
      <c r="B2" s="311" t="s">
        <v>131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5"/>
      <c r="N2" s="276"/>
    </row>
    <row r="3" spans="2:14" ht="15.75" x14ac:dyDescent="0.3"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6"/>
      <c r="N3" s="47"/>
    </row>
    <row r="4" spans="2:14" x14ac:dyDescent="0.25">
      <c r="B4" s="37" t="s">
        <v>80</v>
      </c>
      <c r="C4" s="244" t="s">
        <v>53</v>
      </c>
      <c r="D4" s="244" t="s">
        <v>54</v>
      </c>
      <c r="E4" s="244" t="s">
        <v>55</v>
      </c>
      <c r="F4" s="244" t="s">
        <v>56</v>
      </c>
      <c r="G4" s="244"/>
      <c r="H4" s="244" t="s">
        <v>57</v>
      </c>
      <c r="I4" s="244" t="s">
        <v>58</v>
      </c>
      <c r="J4" s="244" t="s">
        <v>59</v>
      </c>
      <c r="K4" s="244" t="s">
        <v>60</v>
      </c>
      <c r="L4" s="244" t="s">
        <v>61</v>
      </c>
      <c r="M4" s="37" t="s">
        <v>81</v>
      </c>
      <c r="N4" s="37" t="s">
        <v>4</v>
      </c>
    </row>
    <row r="5" spans="2:14" x14ac:dyDescent="0.25">
      <c r="B5" s="37"/>
      <c r="C5" s="244" t="s">
        <v>63</v>
      </c>
      <c r="D5" s="244" t="s">
        <v>63</v>
      </c>
      <c r="E5" s="244" t="s">
        <v>63</v>
      </c>
      <c r="F5" s="244" t="s">
        <v>64</v>
      </c>
      <c r="G5" s="244" t="s">
        <v>65</v>
      </c>
      <c r="H5" s="244" t="s">
        <v>66</v>
      </c>
      <c r="I5" s="244" t="s">
        <v>67</v>
      </c>
      <c r="J5" s="244" t="s">
        <v>68</v>
      </c>
      <c r="K5" s="244" t="s">
        <v>69</v>
      </c>
      <c r="L5" s="244" t="s">
        <v>70</v>
      </c>
      <c r="M5" s="244" t="s">
        <v>183</v>
      </c>
      <c r="N5" s="244"/>
    </row>
    <row r="6" spans="2:14" x14ac:dyDescent="0.25">
      <c r="B6" s="37" t="s">
        <v>40</v>
      </c>
      <c r="C6" s="48">
        <v>20</v>
      </c>
      <c r="D6" s="48">
        <v>3</v>
      </c>
      <c r="E6" s="253">
        <v>22</v>
      </c>
      <c r="F6" s="253">
        <v>132</v>
      </c>
      <c r="G6" s="254">
        <v>5</v>
      </c>
      <c r="H6" s="254">
        <v>119</v>
      </c>
      <c r="I6" s="254">
        <v>31</v>
      </c>
      <c r="J6" s="254">
        <v>682</v>
      </c>
      <c r="K6" s="254">
        <v>40</v>
      </c>
      <c r="L6" s="254">
        <v>50</v>
      </c>
      <c r="M6" s="48">
        <v>11</v>
      </c>
      <c r="N6" s="49">
        <f>SUM(C6:M6)</f>
        <v>1115</v>
      </c>
    </row>
    <row r="7" spans="2:14" x14ac:dyDescent="0.25">
      <c r="B7" s="37" t="s">
        <v>79</v>
      </c>
      <c r="C7" s="48">
        <v>17</v>
      </c>
      <c r="D7" s="48">
        <v>23</v>
      </c>
      <c r="E7" s="253">
        <v>18</v>
      </c>
      <c r="F7" s="253">
        <v>239</v>
      </c>
      <c r="G7" s="254">
        <v>4</v>
      </c>
      <c r="H7" s="254">
        <v>67</v>
      </c>
      <c r="I7" s="254">
        <v>10</v>
      </c>
      <c r="J7" s="254">
        <v>369</v>
      </c>
      <c r="K7" s="254">
        <v>144</v>
      </c>
      <c r="L7" s="254">
        <v>55</v>
      </c>
      <c r="M7" s="48">
        <v>5</v>
      </c>
      <c r="N7" s="49">
        <f>SUM(C7:M7)</f>
        <v>951</v>
      </c>
    </row>
    <row r="8" spans="2:14" x14ac:dyDescent="0.25">
      <c r="B8" s="37" t="s">
        <v>158</v>
      </c>
      <c r="C8" s="48">
        <v>46</v>
      </c>
      <c r="D8" s="48">
        <v>6</v>
      </c>
      <c r="E8" s="253">
        <v>71</v>
      </c>
      <c r="F8" s="253">
        <v>248</v>
      </c>
      <c r="G8" s="254">
        <v>49</v>
      </c>
      <c r="H8" s="254">
        <v>131</v>
      </c>
      <c r="I8" s="254">
        <v>41</v>
      </c>
      <c r="J8" s="254">
        <v>179</v>
      </c>
      <c r="K8" s="254">
        <v>55</v>
      </c>
      <c r="L8" s="254">
        <v>386</v>
      </c>
      <c r="M8" s="48">
        <v>18</v>
      </c>
      <c r="N8" s="49">
        <f>SUM(C8:M8)</f>
        <v>1230</v>
      </c>
    </row>
    <row r="9" spans="2:14" x14ac:dyDescent="0.25">
      <c r="B9" s="37" t="s">
        <v>159</v>
      </c>
      <c r="C9" s="48">
        <v>5</v>
      </c>
      <c r="D9" s="48">
        <v>17</v>
      </c>
      <c r="E9" s="253">
        <v>4</v>
      </c>
      <c r="F9" s="253">
        <v>23</v>
      </c>
      <c r="G9" s="254">
        <v>7</v>
      </c>
      <c r="H9" s="254">
        <v>22</v>
      </c>
      <c r="I9" s="254">
        <v>8</v>
      </c>
      <c r="J9" s="254">
        <v>172</v>
      </c>
      <c r="K9" s="254">
        <v>5</v>
      </c>
      <c r="L9" s="254">
        <v>7</v>
      </c>
      <c r="M9" s="48">
        <v>0</v>
      </c>
      <c r="N9" s="49">
        <f t="shared" ref="N9:N20" si="0">SUM(C9:M9)</f>
        <v>270</v>
      </c>
    </row>
    <row r="10" spans="2:14" x14ac:dyDescent="0.25">
      <c r="B10" s="37" t="s">
        <v>160</v>
      </c>
      <c r="C10" s="48">
        <v>2</v>
      </c>
      <c r="D10" s="48">
        <v>0</v>
      </c>
      <c r="E10" s="253">
        <v>0</v>
      </c>
      <c r="F10" s="253">
        <v>1</v>
      </c>
      <c r="G10" s="254">
        <v>0</v>
      </c>
      <c r="H10" s="254">
        <v>8</v>
      </c>
      <c r="I10" s="254">
        <v>99</v>
      </c>
      <c r="J10" s="254">
        <v>15</v>
      </c>
      <c r="K10" s="254">
        <v>1</v>
      </c>
      <c r="L10" s="254">
        <v>0</v>
      </c>
      <c r="M10" s="48">
        <v>0</v>
      </c>
      <c r="N10" s="49">
        <f t="shared" si="0"/>
        <v>126</v>
      </c>
    </row>
    <row r="11" spans="2:14" x14ac:dyDescent="0.25">
      <c r="B11" s="37" t="s">
        <v>82</v>
      </c>
      <c r="C11" s="48">
        <v>11</v>
      </c>
      <c r="D11" s="48">
        <v>0</v>
      </c>
      <c r="E11" s="253">
        <v>0</v>
      </c>
      <c r="F11" s="253">
        <v>1</v>
      </c>
      <c r="G11" s="254">
        <v>32</v>
      </c>
      <c r="H11" s="254">
        <v>3</v>
      </c>
      <c r="I11" s="254">
        <v>28</v>
      </c>
      <c r="J11" s="254">
        <v>145</v>
      </c>
      <c r="K11" s="254">
        <v>98</v>
      </c>
      <c r="L11" s="254">
        <v>15</v>
      </c>
      <c r="M11" s="48">
        <v>1</v>
      </c>
      <c r="N11" s="49">
        <f t="shared" si="0"/>
        <v>334</v>
      </c>
    </row>
    <row r="12" spans="2:14" x14ac:dyDescent="0.25">
      <c r="B12" s="37" t="s">
        <v>132</v>
      </c>
      <c r="C12" s="48">
        <v>106</v>
      </c>
      <c r="D12" s="48">
        <v>73</v>
      </c>
      <c r="E12" s="253">
        <v>209</v>
      </c>
      <c r="F12" s="253">
        <v>661</v>
      </c>
      <c r="G12" s="254">
        <v>79</v>
      </c>
      <c r="H12" s="254">
        <v>386</v>
      </c>
      <c r="I12" s="254">
        <v>170</v>
      </c>
      <c r="J12" s="254">
        <v>409</v>
      </c>
      <c r="K12" s="254">
        <v>75</v>
      </c>
      <c r="L12" s="254">
        <v>206</v>
      </c>
      <c r="M12" s="48">
        <v>30</v>
      </c>
      <c r="N12" s="49">
        <f t="shared" si="0"/>
        <v>2404</v>
      </c>
    </row>
    <row r="13" spans="2:14" x14ac:dyDescent="0.25">
      <c r="B13" s="37" t="s">
        <v>161</v>
      </c>
      <c r="C13" s="48">
        <v>4</v>
      </c>
      <c r="D13" s="48">
        <v>5</v>
      </c>
      <c r="E13" s="253">
        <v>2</v>
      </c>
      <c r="F13" s="253">
        <v>65</v>
      </c>
      <c r="G13" s="254">
        <v>0</v>
      </c>
      <c r="H13" s="254">
        <v>14</v>
      </c>
      <c r="I13" s="254">
        <v>1</v>
      </c>
      <c r="J13" s="254">
        <v>39</v>
      </c>
      <c r="K13" s="254">
        <v>4</v>
      </c>
      <c r="L13" s="254">
        <v>3</v>
      </c>
      <c r="M13" s="48">
        <v>0</v>
      </c>
      <c r="N13" s="49">
        <f t="shared" si="0"/>
        <v>137</v>
      </c>
    </row>
    <row r="14" spans="2:14" x14ac:dyDescent="0.25">
      <c r="B14" s="37" t="s">
        <v>194</v>
      </c>
      <c r="C14" s="48">
        <v>2</v>
      </c>
      <c r="D14" s="48">
        <v>1</v>
      </c>
      <c r="E14" s="253">
        <v>1</v>
      </c>
      <c r="F14" s="253">
        <v>9</v>
      </c>
      <c r="G14" s="254">
        <v>0</v>
      </c>
      <c r="H14" s="254">
        <v>24</v>
      </c>
      <c r="I14" s="254">
        <v>2</v>
      </c>
      <c r="J14" s="254">
        <v>38</v>
      </c>
      <c r="K14" s="254">
        <v>10</v>
      </c>
      <c r="L14" s="254">
        <v>11</v>
      </c>
      <c r="M14" s="48">
        <v>0</v>
      </c>
      <c r="N14" s="49">
        <f t="shared" si="0"/>
        <v>98</v>
      </c>
    </row>
    <row r="15" spans="2:14" x14ac:dyDescent="0.25">
      <c r="B15" s="37" t="s">
        <v>162</v>
      </c>
      <c r="C15" s="48">
        <v>3</v>
      </c>
      <c r="D15" s="48">
        <v>10</v>
      </c>
      <c r="E15" s="253">
        <v>3</v>
      </c>
      <c r="F15" s="253">
        <v>132</v>
      </c>
      <c r="G15" s="254">
        <v>4</v>
      </c>
      <c r="H15" s="254">
        <v>16</v>
      </c>
      <c r="I15" s="254">
        <v>12</v>
      </c>
      <c r="J15" s="254">
        <v>24</v>
      </c>
      <c r="K15" s="254">
        <v>6</v>
      </c>
      <c r="L15" s="254">
        <v>1</v>
      </c>
      <c r="M15" s="48">
        <v>1</v>
      </c>
      <c r="N15" s="49">
        <f t="shared" si="0"/>
        <v>212</v>
      </c>
    </row>
    <row r="16" spans="2:14" x14ac:dyDescent="0.25">
      <c r="B16" s="37" t="s">
        <v>163</v>
      </c>
      <c r="C16" s="48">
        <v>5</v>
      </c>
      <c r="D16" s="48">
        <v>1</v>
      </c>
      <c r="E16" s="253">
        <v>1</v>
      </c>
      <c r="F16" s="253">
        <v>7</v>
      </c>
      <c r="G16" s="254">
        <v>1</v>
      </c>
      <c r="H16" s="254">
        <v>12</v>
      </c>
      <c r="I16" s="254">
        <v>69</v>
      </c>
      <c r="J16" s="254">
        <v>76</v>
      </c>
      <c r="K16" s="254">
        <v>13</v>
      </c>
      <c r="L16" s="254">
        <v>2</v>
      </c>
      <c r="M16" s="48">
        <v>0</v>
      </c>
      <c r="N16" s="49">
        <f t="shared" si="0"/>
        <v>187</v>
      </c>
    </row>
    <row r="17" spans="2:14" x14ac:dyDescent="0.25">
      <c r="B17" s="37" t="s">
        <v>164</v>
      </c>
      <c r="C17" s="48">
        <v>23</v>
      </c>
      <c r="D17" s="48">
        <v>2</v>
      </c>
      <c r="E17" s="253">
        <v>2</v>
      </c>
      <c r="F17" s="253">
        <v>35</v>
      </c>
      <c r="G17" s="254">
        <v>2</v>
      </c>
      <c r="H17" s="254">
        <v>80</v>
      </c>
      <c r="I17" s="254">
        <v>21</v>
      </c>
      <c r="J17" s="254">
        <v>70</v>
      </c>
      <c r="K17" s="254">
        <v>11</v>
      </c>
      <c r="L17" s="254">
        <v>10</v>
      </c>
      <c r="M17" s="48">
        <v>0</v>
      </c>
      <c r="N17" s="49">
        <f t="shared" si="0"/>
        <v>256</v>
      </c>
    </row>
    <row r="18" spans="2:14" x14ac:dyDescent="0.25">
      <c r="B18" s="37" t="s">
        <v>220</v>
      </c>
      <c r="C18" s="48">
        <v>6</v>
      </c>
      <c r="D18" s="48">
        <v>0</v>
      </c>
      <c r="E18" s="253">
        <v>1</v>
      </c>
      <c r="F18" s="253">
        <v>1</v>
      </c>
      <c r="G18" s="254">
        <v>1</v>
      </c>
      <c r="H18" s="254">
        <v>7</v>
      </c>
      <c r="I18" s="254">
        <v>10</v>
      </c>
      <c r="J18" s="254">
        <v>59</v>
      </c>
      <c r="K18" s="254">
        <v>4</v>
      </c>
      <c r="L18" s="254">
        <v>1</v>
      </c>
      <c r="M18" s="48">
        <v>0</v>
      </c>
      <c r="N18" s="49">
        <f t="shared" si="0"/>
        <v>90</v>
      </c>
    </row>
    <row r="19" spans="2:14" x14ac:dyDescent="0.25">
      <c r="B19" s="37" t="s">
        <v>78</v>
      </c>
      <c r="C19" s="48">
        <v>4</v>
      </c>
      <c r="D19" s="48">
        <v>0</v>
      </c>
      <c r="E19" s="253">
        <v>1</v>
      </c>
      <c r="F19" s="253">
        <v>7</v>
      </c>
      <c r="G19" s="254">
        <v>0</v>
      </c>
      <c r="H19" s="254">
        <v>31</v>
      </c>
      <c r="I19" s="254">
        <v>7</v>
      </c>
      <c r="J19" s="254">
        <v>34</v>
      </c>
      <c r="K19" s="254">
        <v>1</v>
      </c>
      <c r="L19" s="254">
        <v>11</v>
      </c>
      <c r="M19" s="48">
        <v>0</v>
      </c>
      <c r="N19" s="49">
        <f t="shared" si="0"/>
        <v>96</v>
      </c>
    </row>
    <row r="20" spans="2:14" x14ac:dyDescent="0.25">
      <c r="B20" s="37" t="s">
        <v>221</v>
      </c>
      <c r="C20" s="48">
        <v>24</v>
      </c>
      <c r="D20" s="48">
        <v>29</v>
      </c>
      <c r="E20" s="253">
        <v>9</v>
      </c>
      <c r="F20" s="253">
        <v>47</v>
      </c>
      <c r="G20" s="254">
        <v>4</v>
      </c>
      <c r="H20" s="254">
        <v>160</v>
      </c>
      <c r="I20" s="254">
        <v>156</v>
      </c>
      <c r="J20" s="254">
        <v>437</v>
      </c>
      <c r="K20" s="254">
        <v>39</v>
      </c>
      <c r="L20" s="254">
        <v>15</v>
      </c>
      <c r="M20" s="48">
        <v>1</v>
      </c>
      <c r="N20" s="49">
        <f t="shared" si="0"/>
        <v>921</v>
      </c>
    </row>
    <row r="21" spans="2:14" x14ac:dyDescent="0.25">
      <c r="B21" s="37" t="s">
        <v>4</v>
      </c>
      <c r="C21" s="48">
        <f>SUM(C6:C20)</f>
        <v>278</v>
      </c>
      <c r="D21" s="48">
        <f t="shared" ref="D21:M21" si="1">SUM(D6:D20)</f>
        <v>170</v>
      </c>
      <c r="E21" s="48">
        <f t="shared" si="1"/>
        <v>344</v>
      </c>
      <c r="F21" s="48">
        <f t="shared" si="1"/>
        <v>1608</v>
      </c>
      <c r="G21" s="48">
        <f t="shared" si="1"/>
        <v>188</v>
      </c>
      <c r="H21" s="48">
        <f t="shared" si="1"/>
        <v>1080</v>
      </c>
      <c r="I21" s="48">
        <f t="shared" si="1"/>
        <v>665</v>
      </c>
      <c r="J21" s="48">
        <f t="shared" si="1"/>
        <v>2748</v>
      </c>
      <c r="K21" s="48">
        <f t="shared" si="1"/>
        <v>506</v>
      </c>
      <c r="L21" s="48">
        <f t="shared" si="1"/>
        <v>773</v>
      </c>
      <c r="M21" s="48">
        <f t="shared" si="1"/>
        <v>67</v>
      </c>
      <c r="N21" s="49">
        <f>SUM(C21:M21)</f>
        <v>8427</v>
      </c>
    </row>
    <row r="22" spans="2:14" x14ac:dyDescent="0.25">
      <c r="B22" s="175"/>
      <c r="C22" s="179"/>
      <c r="D22" s="179"/>
      <c r="E22" s="179"/>
      <c r="F22" s="180"/>
      <c r="G22" s="179"/>
      <c r="H22" s="179"/>
      <c r="I22" s="179"/>
      <c r="J22" s="179"/>
      <c r="K22" s="179"/>
      <c r="L22" s="180"/>
      <c r="M22" s="178"/>
      <c r="N22" s="178"/>
    </row>
    <row r="23" spans="2:14" x14ac:dyDescent="0.25">
      <c r="B23" s="80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</row>
    <row r="24" spans="2:14" x14ac:dyDescent="0.25">
      <c r="B24" s="198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2:14" x14ac:dyDescent="0.25">
      <c r="B25" s="198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2:14" x14ac:dyDescent="0.25">
      <c r="B26" s="198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2:14" x14ac:dyDescent="0.25">
      <c r="B27" s="198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4" x14ac:dyDescent="0.25">
      <c r="B28" s="198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2:14" x14ac:dyDescent="0.25">
      <c r="B29" s="198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2:14" x14ac:dyDescent="0.25">
      <c r="B30" s="198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2:14" x14ac:dyDescent="0.25">
      <c r="B31" s="198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2:14" x14ac:dyDescent="0.25">
      <c r="B32" s="198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2:14" x14ac:dyDescent="0.25">
      <c r="B33" s="198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2:14" x14ac:dyDescent="0.25">
      <c r="B34" s="198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2:14" x14ac:dyDescent="0.25">
      <c r="B35" s="198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2:14" x14ac:dyDescent="0.25">
      <c r="B36" s="198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2:14" x14ac:dyDescent="0.25">
      <c r="B37" s="198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2:14" x14ac:dyDescent="0.25">
      <c r="B38" s="198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2:14" x14ac:dyDescent="0.25">
      <c r="B39" s="198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2:14" x14ac:dyDescent="0.25">
      <c r="B40" s="198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2:14" x14ac:dyDescent="0.25">
      <c r="B41" s="198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2:14" x14ac:dyDescent="0.25">
      <c r="B42" s="198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2:14" x14ac:dyDescent="0.25">
      <c r="B43" s="198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</row>
  </sheetData>
  <mergeCells count="1">
    <mergeCell ref="B2:M2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19"/>
  <sheetViews>
    <sheetView workbookViewId="0">
      <selection activeCell="B19" sqref="B19:R19"/>
    </sheetView>
  </sheetViews>
  <sheetFormatPr defaultRowHeight="15" x14ac:dyDescent="0.25"/>
  <cols>
    <col min="2" max="2" width="6.28515625" customWidth="1"/>
    <col min="3" max="3" width="7.85546875" customWidth="1"/>
    <col min="4" max="4" width="8.28515625" customWidth="1"/>
    <col min="5" max="5" width="8" customWidth="1"/>
    <col min="6" max="7" width="7.7109375" customWidth="1"/>
    <col min="8" max="8" width="5.85546875" customWidth="1"/>
    <col min="9" max="9" width="5.140625" customWidth="1"/>
    <col min="10" max="10" width="7" customWidth="1"/>
    <col min="11" max="11" width="6.7109375" customWidth="1"/>
    <col min="12" max="12" width="6" customWidth="1"/>
    <col min="13" max="13" width="5.85546875" customWidth="1"/>
    <col min="14" max="14" width="7.28515625" customWidth="1"/>
    <col min="15" max="15" width="7.42578125" customWidth="1"/>
    <col min="16" max="16" width="8" customWidth="1"/>
    <col min="17" max="17" width="6.42578125" customWidth="1"/>
    <col min="18" max="18" width="6.140625" customWidth="1"/>
  </cols>
  <sheetData>
    <row r="2" spans="2:18" x14ac:dyDescent="0.25">
      <c r="B2" s="311" t="s">
        <v>130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5"/>
      <c r="R2" s="276"/>
    </row>
    <row r="3" spans="2:18" x14ac:dyDescent="0.25"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240"/>
      <c r="Q3" s="53"/>
      <c r="R3" s="43"/>
    </row>
    <row r="4" spans="2:18" x14ac:dyDescent="0.25">
      <c r="B4" s="54"/>
      <c r="C4" s="54"/>
      <c r="D4" s="36" t="s">
        <v>76</v>
      </c>
      <c r="E4" s="36" t="s">
        <v>77</v>
      </c>
      <c r="F4" s="54"/>
      <c r="G4" s="36" t="s">
        <v>77</v>
      </c>
      <c r="H4" s="54"/>
      <c r="I4" s="54"/>
      <c r="J4" s="54"/>
      <c r="K4" s="54"/>
      <c r="L4" s="54"/>
      <c r="M4" s="54"/>
      <c r="N4" s="36" t="s">
        <v>39</v>
      </c>
      <c r="O4" s="36" t="s">
        <v>39</v>
      </c>
      <c r="P4" s="239" t="s">
        <v>214</v>
      </c>
      <c r="Q4" s="54"/>
      <c r="R4" s="43"/>
    </row>
    <row r="5" spans="2:18" x14ac:dyDescent="0.25">
      <c r="B5" s="36" t="s">
        <v>1</v>
      </c>
      <c r="C5" s="36" t="s">
        <v>40</v>
      </c>
      <c r="D5" s="54" t="s">
        <v>41</v>
      </c>
      <c r="E5" s="54" t="s">
        <v>42</v>
      </c>
      <c r="F5" s="54" t="s">
        <v>43</v>
      </c>
      <c r="G5" s="36" t="s">
        <v>52</v>
      </c>
      <c r="H5" s="54" t="s">
        <v>82</v>
      </c>
      <c r="I5" s="36" t="s">
        <v>45</v>
      </c>
      <c r="J5" s="36" t="s">
        <v>48</v>
      </c>
      <c r="K5" s="36" t="s">
        <v>49</v>
      </c>
      <c r="L5" s="36" t="s">
        <v>46</v>
      </c>
      <c r="M5" s="36" t="s">
        <v>47</v>
      </c>
      <c r="N5" s="36" t="s">
        <v>50</v>
      </c>
      <c r="O5" s="36" t="s">
        <v>51</v>
      </c>
      <c r="P5" s="239" t="s">
        <v>213</v>
      </c>
      <c r="Q5" s="36" t="s">
        <v>78</v>
      </c>
      <c r="R5" s="36" t="s">
        <v>4</v>
      </c>
    </row>
    <row r="6" spans="2:18" x14ac:dyDescent="0.25">
      <c r="B6" s="231">
        <v>2000</v>
      </c>
      <c r="C6" s="48">
        <v>677</v>
      </c>
      <c r="D6" s="48">
        <v>225</v>
      </c>
      <c r="E6" s="48">
        <v>122</v>
      </c>
      <c r="F6" s="48">
        <v>47</v>
      </c>
      <c r="G6" s="48">
        <v>272</v>
      </c>
      <c r="H6" s="48">
        <v>270</v>
      </c>
      <c r="I6" s="48">
        <v>339</v>
      </c>
      <c r="J6" s="48">
        <v>112</v>
      </c>
      <c r="K6" s="48">
        <v>16</v>
      </c>
      <c r="L6" s="48">
        <v>405</v>
      </c>
      <c r="M6" s="48">
        <v>116</v>
      </c>
      <c r="N6" s="48">
        <v>158</v>
      </c>
      <c r="O6" s="48">
        <v>412</v>
      </c>
      <c r="P6" s="48">
        <v>0</v>
      </c>
      <c r="Q6" s="49">
        <v>0</v>
      </c>
      <c r="R6" s="49">
        <f>SUM(C6:Q6)</f>
        <v>3171</v>
      </c>
    </row>
    <row r="7" spans="2:18" x14ac:dyDescent="0.25">
      <c r="B7" s="231">
        <v>2001</v>
      </c>
      <c r="C7" s="48">
        <v>671</v>
      </c>
      <c r="D7" s="48">
        <v>244</v>
      </c>
      <c r="E7" s="48">
        <v>147</v>
      </c>
      <c r="F7" s="48">
        <v>270</v>
      </c>
      <c r="G7" s="48">
        <v>36</v>
      </c>
      <c r="H7" s="48">
        <v>192</v>
      </c>
      <c r="I7" s="48">
        <v>335</v>
      </c>
      <c r="J7" s="48">
        <v>423</v>
      </c>
      <c r="K7" s="48">
        <v>174</v>
      </c>
      <c r="L7" s="48">
        <v>90</v>
      </c>
      <c r="M7" s="48">
        <v>14</v>
      </c>
      <c r="N7" s="48">
        <v>96</v>
      </c>
      <c r="O7" s="48">
        <v>405</v>
      </c>
      <c r="P7" s="48">
        <v>0</v>
      </c>
      <c r="Q7" s="49">
        <v>0</v>
      </c>
      <c r="R7" s="49">
        <f t="shared" ref="R7:R19" si="0">SUM(C7:Q7)</f>
        <v>3097</v>
      </c>
    </row>
    <row r="8" spans="2:18" x14ac:dyDescent="0.25">
      <c r="B8" s="231">
        <v>2002</v>
      </c>
      <c r="C8" s="48">
        <v>685</v>
      </c>
      <c r="D8" s="48">
        <v>289</v>
      </c>
      <c r="E8" s="48">
        <v>188</v>
      </c>
      <c r="F8" s="48">
        <v>291</v>
      </c>
      <c r="G8" s="48">
        <v>87</v>
      </c>
      <c r="H8" s="48">
        <v>199</v>
      </c>
      <c r="I8" s="48">
        <v>468</v>
      </c>
      <c r="J8" s="48">
        <v>150</v>
      </c>
      <c r="K8" s="48">
        <v>95</v>
      </c>
      <c r="L8" s="48">
        <v>138</v>
      </c>
      <c r="M8" s="48">
        <v>34</v>
      </c>
      <c r="N8" s="48">
        <v>98</v>
      </c>
      <c r="O8" s="48">
        <v>537</v>
      </c>
      <c r="P8" s="48">
        <v>0</v>
      </c>
      <c r="Q8" s="49">
        <v>0</v>
      </c>
      <c r="R8" s="49">
        <f t="shared" si="0"/>
        <v>3259</v>
      </c>
    </row>
    <row r="9" spans="2:18" x14ac:dyDescent="0.25">
      <c r="B9" s="220">
        <v>2003</v>
      </c>
      <c r="C9" s="48">
        <v>670</v>
      </c>
      <c r="D9" s="48">
        <v>322</v>
      </c>
      <c r="E9" s="48">
        <v>112</v>
      </c>
      <c r="F9" s="48">
        <v>242</v>
      </c>
      <c r="G9" s="48">
        <v>76</v>
      </c>
      <c r="H9" s="48">
        <v>163</v>
      </c>
      <c r="I9" s="48">
        <v>565</v>
      </c>
      <c r="J9" s="48">
        <v>240</v>
      </c>
      <c r="K9" s="48">
        <v>266</v>
      </c>
      <c r="L9" s="48">
        <v>293</v>
      </c>
      <c r="M9" s="48">
        <v>39</v>
      </c>
      <c r="N9" s="48">
        <v>148</v>
      </c>
      <c r="O9" s="48">
        <v>731</v>
      </c>
      <c r="P9" s="48">
        <v>0</v>
      </c>
      <c r="Q9" s="49">
        <v>0</v>
      </c>
      <c r="R9" s="49">
        <f t="shared" si="0"/>
        <v>3867</v>
      </c>
    </row>
    <row r="10" spans="2:18" x14ac:dyDescent="0.25">
      <c r="B10" s="220">
        <v>2004</v>
      </c>
      <c r="C10" s="48">
        <v>673</v>
      </c>
      <c r="D10" s="48">
        <v>267</v>
      </c>
      <c r="E10" s="48">
        <v>116</v>
      </c>
      <c r="F10" s="48">
        <v>223</v>
      </c>
      <c r="G10" s="48">
        <v>105</v>
      </c>
      <c r="H10" s="48">
        <v>157</v>
      </c>
      <c r="I10" s="48">
        <v>440</v>
      </c>
      <c r="J10" s="48">
        <v>221</v>
      </c>
      <c r="K10" s="48">
        <v>61</v>
      </c>
      <c r="L10" s="48">
        <v>118</v>
      </c>
      <c r="M10" s="48">
        <v>103</v>
      </c>
      <c r="N10" s="50">
        <v>155</v>
      </c>
      <c r="O10" s="48">
        <v>533</v>
      </c>
      <c r="P10" s="48">
        <v>0</v>
      </c>
      <c r="Q10" s="49">
        <v>0</v>
      </c>
      <c r="R10" s="49">
        <f t="shared" si="0"/>
        <v>3172</v>
      </c>
    </row>
    <row r="11" spans="2:18" x14ac:dyDescent="0.25">
      <c r="B11" s="220">
        <v>2005</v>
      </c>
      <c r="C11" s="50">
        <v>765</v>
      </c>
      <c r="D11" s="50">
        <v>246</v>
      </c>
      <c r="E11" s="50">
        <v>80</v>
      </c>
      <c r="F11" s="50">
        <v>53</v>
      </c>
      <c r="G11" s="50">
        <v>300</v>
      </c>
      <c r="H11" s="50">
        <v>229</v>
      </c>
      <c r="I11" s="50">
        <v>438</v>
      </c>
      <c r="J11" s="50">
        <v>48</v>
      </c>
      <c r="K11" s="50">
        <v>136</v>
      </c>
      <c r="L11" s="50">
        <v>148</v>
      </c>
      <c r="M11" s="50">
        <v>60</v>
      </c>
      <c r="N11" s="48">
        <v>115</v>
      </c>
      <c r="O11" s="48">
        <v>419</v>
      </c>
      <c r="P11" s="48">
        <v>0</v>
      </c>
      <c r="Q11" s="49">
        <v>0</v>
      </c>
      <c r="R11" s="49">
        <f t="shared" si="0"/>
        <v>3037</v>
      </c>
    </row>
    <row r="12" spans="2:18" x14ac:dyDescent="0.25">
      <c r="B12" s="220">
        <v>2006</v>
      </c>
      <c r="C12" s="50">
        <v>407</v>
      </c>
      <c r="D12" s="50">
        <v>146</v>
      </c>
      <c r="E12" s="50">
        <v>49</v>
      </c>
      <c r="F12" s="50">
        <v>176</v>
      </c>
      <c r="G12" s="50">
        <v>20</v>
      </c>
      <c r="H12" s="50">
        <v>81</v>
      </c>
      <c r="I12" s="50">
        <v>284</v>
      </c>
      <c r="J12" s="50">
        <v>212</v>
      </c>
      <c r="K12" s="50">
        <v>32</v>
      </c>
      <c r="L12" s="50">
        <v>55</v>
      </c>
      <c r="M12" s="50">
        <v>75</v>
      </c>
      <c r="N12" s="48">
        <v>50</v>
      </c>
      <c r="O12" s="48">
        <v>417</v>
      </c>
      <c r="P12" s="48">
        <v>0</v>
      </c>
      <c r="Q12" s="49">
        <v>0</v>
      </c>
      <c r="R12" s="49">
        <f t="shared" si="0"/>
        <v>2004</v>
      </c>
    </row>
    <row r="13" spans="2:18" x14ac:dyDescent="0.25">
      <c r="B13" s="220">
        <v>2007</v>
      </c>
      <c r="C13" s="48">
        <v>671</v>
      </c>
      <c r="D13" s="48">
        <v>313</v>
      </c>
      <c r="E13" s="48">
        <v>98</v>
      </c>
      <c r="F13" s="48">
        <v>39</v>
      </c>
      <c r="G13" s="48">
        <v>292</v>
      </c>
      <c r="H13" s="48">
        <v>208</v>
      </c>
      <c r="I13" s="48">
        <v>448</v>
      </c>
      <c r="J13" s="48">
        <v>96</v>
      </c>
      <c r="K13" s="48">
        <v>134</v>
      </c>
      <c r="L13" s="48">
        <v>353</v>
      </c>
      <c r="M13" s="48">
        <v>34</v>
      </c>
      <c r="N13" s="48">
        <v>103</v>
      </c>
      <c r="O13" s="48">
        <v>810</v>
      </c>
      <c r="P13" s="48">
        <v>0</v>
      </c>
      <c r="Q13" s="49">
        <v>0</v>
      </c>
      <c r="R13" s="49">
        <f t="shared" si="0"/>
        <v>3599</v>
      </c>
    </row>
    <row r="14" spans="2:18" x14ac:dyDescent="0.25">
      <c r="B14" s="232">
        <v>2008</v>
      </c>
      <c r="C14" s="55">
        <v>876</v>
      </c>
      <c r="D14" s="55">
        <v>319</v>
      </c>
      <c r="E14" s="55">
        <v>86</v>
      </c>
      <c r="F14" s="55">
        <v>294</v>
      </c>
      <c r="G14" s="55">
        <v>35</v>
      </c>
      <c r="H14" s="55">
        <v>192</v>
      </c>
      <c r="I14" s="55">
        <v>561</v>
      </c>
      <c r="J14" s="55">
        <v>110</v>
      </c>
      <c r="K14" s="55">
        <v>55</v>
      </c>
      <c r="L14" s="55">
        <v>28</v>
      </c>
      <c r="M14" s="55">
        <v>134</v>
      </c>
      <c r="N14" s="55">
        <v>141</v>
      </c>
      <c r="O14" s="55">
        <v>549</v>
      </c>
      <c r="P14" s="55">
        <v>0</v>
      </c>
      <c r="Q14" s="56">
        <v>0</v>
      </c>
      <c r="R14" s="49">
        <f t="shared" si="0"/>
        <v>3380</v>
      </c>
    </row>
    <row r="15" spans="2:18" x14ac:dyDescent="0.25">
      <c r="B15" s="233">
        <v>2009</v>
      </c>
      <c r="C15" s="57">
        <v>961</v>
      </c>
      <c r="D15" s="57">
        <v>387</v>
      </c>
      <c r="E15" s="57">
        <v>138</v>
      </c>
      <c r="F15" s="57">
        <v>439</v>
      </c>
      <c r="G15" s="57">
        <v>92</v>
      </c>
      <c r="H15" s="57">
        <v>229</v>
      </c>
      <c r="I15" s="57">
        <v>543</v>
      </c>
      <c r="J15" s="57">
        <v>49</v>
      </c>
      <c r="K15" s="57">
        <v>68</v>
      </c>
      <c r="L15" s="57">
        <v>32</v>
      </c>
      <c r="M15" s="57">
        <v>69</v>
      </c>
      <c r="N15" s="57">
        <v>135</v>
      </c>
      <c r="O15" s="57">
        <v>773</v>
      </c>
      <c r="P15" s="57">
        <v>0</v>
      </c>
      <c r="Q15" s="58">
        <v>0</v>
      </c>
      <c r="R15" s="49">
        <f t="shared" si="0"/>
        <v>3915</v>
      </c>
    </row>
    <row r="16" spans="2:18" x14ac:dyDescent="0.25">
      <c r="B16" s="220">
        <v>2010</v>
      </c>
      <c r="C16" s="59">
        <v>801</v>
      </c>
      <c r="D16" s="59">
        <v>367</v>
      </c>
      <c r="E16" s="59">
        <v>123</v>
      </c>
      <c r="F16" s="59">
        <v>260</v>
      </c>
      <c r="G16" s="59">
        <v>75</v>
      </c>
      <c r="H16" s="59">
        <v>169</v>
      </c>
      <c r="I16" s="59">
        <v>529</v>
      </c>
      <c r="J16" s="59">
        <v>36</v>
      </c>
      <c r="K16" s="59">
        <v>73</v>
      </c>
      <c r="L16" s="59">
        <v>182</v>
      </c>
      <c r="M16" s="59">
        <v>31</v>
      </c>
      <c r="N16" s="59">
        <v>119</v>
      </c>
      <c r="O16" s="59">
        <v>725</v>
      </c>
      <c r="P16" s="59">
        <v>0</v>
      </c>
      <c r="Q16" s="60">
        <v>0</v>
      </c>
      <c r="R16" s="49">
        <f t="shared" si="0"/>
        <v>3490</v>
      </c>
    </row>
    <row r="17" spans="2:18" x14ac:dyDescent="0.25">
      <c r="B17" s="220">
        <v>2011</v>
      </c>
      <c r="C17" s="59">
        <v>765</v>
      </c>
      <c r="D17" s="59">
        <v>389</v>
      </c>
      <c r="E17" s="59">
        <v>107</v>
      </c>
      <c r="F17" s="59">
        <v>269</v>
      </c>
      <c r="G17" s="59">
        <v>64</v>
      </c>
      <c r="H17" s="59">
        <v>179</v>
      </c>
      <c r="I17" s="59">
        <v>554</v>
      </c>
      <c r="J17" s="59">
        <v>152</v>
      </c>
      <c r="K17" s="59">
        <v>53</v>
      </c>
      <c r="L17" s="59">
        <v>37</v>
      </c>
      <c r="M17" s="59">
        <v>89</v>
      </c>
      <c r="N17" s="59">
        <v>104</v>
      </c>
      <c r="O17" s="59">
        <v>728</v>
      </c>
      <c r="P17" s="59">
        <v>0</v>
      </c>
      <c r="Q17" s="60">
        <v>0</v>
      </c>
      <c r="R17" s="49">
        <f t="shared" si="0"/>
        <v>3490</v>
      </c>
    </row>
    <row r="18" spans="2:18" x14ac:dyDescent="0.25">
      <c r="B18" s="220">
        <v>2012</v>
      </c>
      <c r="C18" s="59">
        <v>701</v>
      </c>
      <c r="D18" s="59">
        <v>400</v>
      </c>
      <c r="E18" s="59">
        <v>61</v>
      </c>
      <c r="F18" s="59">
        <v>234</v>
      </c>
      <c r="G18" s="59">
        <v>14</v>
      </c>
      <c r="H18" s="59">
        <v>129</v>
      </c>
      <c r="I18" s="59">
        <v>538</v>
      </c>
      <c r="J18" s="59">
        <v>96</v>
      </c>
      <c r="K18" s="59">
        <v>26</v>
      </c>
      <c r="L18" s="59">
        <v>15</v>
      </c>
      <c r="M18" s="59">
        <v>63</v>
      </c>
      <c r="N18" s="59">
        <v>141</v>
      </c>
      <c r="O18" s="59">
        <v>701</v>
      </c>
      <c r="P18" s="59">
        <v>0</v>
      </c>
      <c r="Q18" s="59">
        <v>66</v>
      </c>
      <c r="R18" s="49">
        <f t="shared" si="0"/>
        <v>3185</v>
      </c>
    </row>
    <row r="19" spans="2:18" ht="15.75" thickBot="1" x14ac:dyDescent="0.3">
      <c r="B19" s="221">
        <v>2013</v>
      </c>
      <c r="C19" s="241">
        <v>844</v>
      </c>
      <c r="D19" s="241">
        <v>489</v>
      </c>
      <c r="E19" s="241">
        <v>75</v>
      </c>
      <c r="F19" s="241">
        <v>43</v>
      </c>
      <c r="G19" s="241">
        <v>359</v>
      </c>
      <c r="H19" s="241">
        <v>122</v>
      </c>
      <c r="I19" s="241">
        <v>569</v>
      </c>
      <c r="J19" s="241">
        <v>76</v>
      </c>
      <c r="K19" s="241">
        <v>111</v>
      </c>
      <c r="L19" s="241">
        <v>33</v>
      </c>
      <c r="M19" s="241">
        <v>70</v>
      </c>
      <c r="N19" s="241">
        <v>108</v>
      </c>
      <c r="O19" s="241">
        <v>51</v>
      </c>
      <c r="P19" s="241">
        <v>510</v>
      </c>
      <c r="Q19" s="241">
        <v>71</v>
      </c>
      <c r="R19" s="49">
        <f t="shared" si="0"/>
        <v>3531</v>
      </c>
    </row>
  </sheetData>
  <mergeCells count="1">
    <mergeCell ref="B2:Q2"/>
  </mergeCells>
  <pageMargins left="0.7" right="0.7" top="0.75" bottom="0.75" header="0.3" footer="0.3"/>
  <pageSetup scale="9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ABC</vt:lpstr>
      <vt:lpstr>tab1.1</vt:lpstr>
      <vt:lpstr>tab1.2</vt:lpstr>
      <vt:lpstr>tab1.3</vt:lpstr>
      <vt:lpstr>tab1.4 </vt:lpstr>
      <vt:lpstr>tab1.5</vt:lpstr>
      <vt:lpstr>tab1.6</vt:lpstr>
      <vt:lpstr>tab1.7</vt:lpstr>
      <vt:lpstr>tab1.8</vt:lpstr>
      <vt:lpstr>tab1.9</vt:lpstr>
      <vt:lpstr>tab1.10</vt:lpstr>
      <vt:lpstr>tab1.11</vt:lpstr>
      <vt:lpstr>tab1.12</vt:lpstr>
      <vt:lpstr>tab1.13</vt:lpstr>
      <vt:lpstr>Tab1.14</vt:lpstr>
      <vt:lpstr>tab1.15</vt:lpstr>
      <vt:lpstr>tab1.16</vt:lpstr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2018-04-25T21:29:03Z</dcterms:modified>
</cp:coreProperties>
</file>